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5"/>
  </bookViews>
  <sheets>
    <sheet name="CELPE PNZ" sheetId="1" r:id="rId1"/>
    <sheet name="COELBA JZR" sheetId="2" r:id="rId2"/>
    <sheet name="COELBA SBF" sheetId="3" r:id="rId3"/>
    <sheet name="CELPE CCA" sheetId="4" r:id="rId4"/>
    <sheet name="COELBA PAF" sheetId="5" r:id="rId5"/>
    <sheet name="CEPISA SRN" sheetId="6" r:id="rId6"/>
  </sheets>
  <definedNames/>
  <calcPr fullCalcOnLoad="1"/>
</workbook>
</file>

<file path=xl/sharedStrings.xml><?xml version="1.0" encoding="utf-8"?>
<sst xmlns="http://schemas.openxmlformats.org/spreadsheetml/2006/main" count="342" uniqueCount="189">
  <si>
    <t>Contratada: CELPE</t>
  </si>
  <si>
    <t>MATRICULA</t>
  </si>
  <si>
    <t xml:space="preserve">CAMPUS PNZ/ ENDEREÇO </t>
  </si>
  <si>
    <t>CNPJ: 10.835.932/0001-08</t>
  </si>
  <si>
    <t>LO DA ARCO IRIS 01</t>
  </si>
  <si>
    <t>AVENIDA CARDOSO DE SÁ Nº 740  (ESPAÇO CIÊNCIA)</t>
  </si>
  <si>
    <t>Processo 23402.000017/2014-43.</t>
  </si>
  <si>
    <t>RUA DA SIMPATIA Nº179 (CASA DE HOSPEDES)</t>
  </si>
  <si>
    <r>
      <t>Campus:</t>
    </r>
    <r>
      <rPr>
        <b/>
        <sz val="11"/>
        <rFont val="Arial"/>
        <family val="2"/>
      </rPr>
      <t xml:space="preserve"> Petrolina</t>
    </r>
  </si>
  <si>
    <t>VIGÊNCIA - INDETERMINADA</t>
  </si>
  <si>
    <t>MATRÍCULA - 7004256560</t>
  </si>
  <si>
    <t>MATRÍCULA 4006651475</t>
  </si>
  <si>
    <t>MATRÍCULA - 0932115018</t>
  </si>
  <si>
    <t>MÊS REFERÊNCIA</t>
  </si>
  <si>
    <t>CONSUMO NA PONTA (kWh)</t>
  </si>
  <si>
    <t>CONSUMO F/ DA PONTA</t>
  </si>
  <si>
    <t>Nº DA NOTA FISCAL</t>
  </si>
  <si>
    <t>VENCIMENTO</t>
  </si>
  <si>
    <t>VALOR TOTAL</t>
  </si>
  <si>
    <t>091084219</t>
  </si>
  <si>
    <t>094803313</t>
  </si>
  <si>
    <t>091171601</t>
  </si>
  <si>
    <t>fev/2020</t>
  </si>
  <si>
    <t>098736755</t>
  </si>
  <si>
    <t>099123880</t>
  </si>
  <si>
    <t>abril/2020</t>
  </si>
  <si>
    <t>maio/2020</t>
  </si>
  <si>
    <t>agos/2020</t>
  </si>
  <si>
    <t>set/2020</t>
  </si>
  <si>
    <t>out/2020</t>
  </si>
  <si>
    <t>dez/2020</t>
  </si>
  <si>
    <t>TOTAL</t>
  </si>
  <si>
    <t>Exercício: 2019</t>
  </si>
  <si>
    <t>MATRÍCULA</t>
  </si>
  <si>
    <t>CAMPUS CCA / ENDEREÇO</t>
  </si>
  <si>
    <r>
      <t xml:space="preserve">Contratada: </t>
    </r>
    <r>
      <rPr>
        <sz val="11"/>
        <rFont val="Arial"/>
        <family val="2"/>
      </rPr>
      <t>CELPE</t>
    </r>
  </si>
  <si>
    <t>PROJETO SEM. NILO COELHO RO BR 407 12-  KM</t>
  </si>
  <si>
    <r>
      <t xml:space="preserve">CNPJ: </t>
    </r>
    <r>
      <rPr>
        <sz val="11"/>
        <rFont val="Arial"/>
        <family val="2"/>
      </rPr>
      <t>10.835.932/0001-08</t>
    </r>
  </si>
  <si>
    <t>PROJETO SEM. NILO COELHO NUCLEO 06/PETROLINA RURAL</t>
  </si>
  <si>
    <t>PROJETO SEM. NILO COELHO RO BR 407 222 FAZENDA EXPERIMENTAL</t>
  </si>
  <si>
    <r>
      <t xml:space="preserve">Conta Coletiva: </t>
    </r>
    <r>
      <rPr>
        <sz val="11"/>
        <rFont val="Arial"/>
        <family val="2"/>
      </rPr>
      <t>7600004985</t>
    </r>
  </si>
  <si>
    <t>Processo 23402.000019/2014-32</t>
  </si>
  <si>
    <r>
      <t>Campus: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Ciências Agrárias</t>
    </r>
  </si>
  <si>
    <t>MATRÍCULA - 4009700094</t>
  </si>
  <si>
    <t>MATRÍCULA - 4005326880</t>
  </si>
  <si>
    <t>MATRÍCULA  - 1892594011</t>
  </si>
  <si>
    <t>CONSUMO NA PONTA</t>
  </si>
  <si>
    <t>VALOR CONSUMO</t>
  </si>
  <si>
    <t>094788611</t>
  </si>
  <si>
    <t>094788610</t>
  </si>
  <si>
    <t>094788609</t>
  </si>
  <si>
    <t>098675687</t>
  </si>
  <si>
    <t>098675686</t>
  </si>
  <si>
    <t>098675685</t>
  </si>
  <si>
    <t>Contratada: COELBA</t>
  </si>
  <si>
    <t>CNPJ: 15.139.629/0001-94</t>
  </si>
  <si>
    <r>
      <t>Campus: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Juazeiro</t>
    </r>
  </si>
  <si>
    <t>MATRÍCULA - 35688579</t>
  </si>
  <si>
    <t>MATRÍCULA - 212702072</t>
  </si>
  <si>
    <t>421865824</t>
  </si>
  <si>
    <t>421832193</t>
  </si>
  <si>
    <t>CAMPUS JUAZEIRO / ENDEREÇO</t>
  </si>
  <si>
    <t>AV. ANTONIO CARLOS MAGALHÃES Nº510</t>
  </si>
  <si>
    <t xml:space="preserve"> RO JUAZEIRO SOBRADINHO Nº100</t>
  </si>
  <si>
    <r>
      <t>campus:</t>
    </r>
    <r>
      <rPr>
        <b/>
        <sz val="11"/>
        <rFont val="Arial"/>
        <family val="2"/>
      </rPr>
      <t xml:space="preserve"> Senhor do Bonfim</t>
    </r>
  </si>
  <si>
    <t>Conta Contrato - 7007626120</t>
  </si>
  <si>
    <t>MATRICULA - 7007626120</t>
  </si>
  <si>
    <t>CONSUMO ATIVO NA PONTA</t>
  </si>
  <si>
    <t xml:space="preserve">CONSUMO F/ DA PONTA </t>
  </si>
  <si>
    <t>AVENIDA JARDIM AEROPORTO 1--A</t>
  </si>
  <si>
    <t>Conta Contrato:7028272655</t>
  </si>
  <si>
    <r>
      <t>Campus:</t>
    </r>
    <r>
      <rPr>
        <b/>
        <sz val="11"/>
        <rFont val="Arial"/>
        <family val="2"/>
      </rPr>
      <t xml:space="preserve"> Paulo Afonso-BA</t>
    </r>
  </si>
  <si>
    <t>Processo nº 23402.000260/2015-42</t>
  </si>
  <si>
    <r>
      <t xml:space="preserve">Classificação: </t>
    </r>
    <r>
      <rPr>
        <sz val="11"/>
        <rFont val="Arial"/>
        <family val="2"/>
      </rPr>
      <t>Comercial Trifásico B3</t>
    </r>
  </si>
  <si>
    <t>VIGÊNCIA - INDETERMINADO</t>
  </si>
  <si>
    <t>MATRÍCULA - 7028272655</t>
  </si>
  <si>
    <t>CONSUMO ATIVO</t>
  </si>
  <si>
    <t>Nº  NOTA FISCAL</t>
  </si>
  <si>
    <t>2644</t>
  </si>
  <si>
    <t xml:space="preserve"> CAMPUS PAULO AFONSO/ENDEREÇO</t>
  </si>
  <si>
    <t>RUA DA GANGORRA Nº1022 ZZ</t>
  </si>
  <si>
    <t>Contratada: ELETROBRAS</t>
  </si>
  <si>
    <t>CNPJ: 06.840.748/0001-89</t>
  </si>
  <si>
    <t>Conta Contrato: 0447592-5 / 0991924-4</t>
  </si>
  <si>
    <t>São Raimundo Nonato-PI</t>
  </si>
  <si>
    <t>Processo nº 23402.001064/2011-61</t>
  </si>
  <si>
    <t>Demanda Contratada</t>
  </si>
  <si>
    <t>Excedente</t>
  </si>
  <si>
    <t>MATRÍCULA - 0447592-5</t>
  </si>
  <si>
    <t>MATRÍCULA - 0991924-4</t>
  </si>
  <si>
    <t>MATRÍCULA - 0387410-9</t>
  </si>
  <si>
    <t xml:space="preserve">MÊS REFERÊNCIA </t>
  </si>
  <si>
    <t>CONSUMO ATIVO (kWh)</t>
  </si>
  <si>
    <t>N° DA NOTA FISCAL</t>
  </si>
  <si>
    <t>32787959</t>
  </si>
  <si>
    <t>34270863</t>
  </si>
  <si>
    <t xml:space="preserve">TOTAL - </t>
  </si>
  <si>
    <t xml:space="preserve">CAMPUS SÃO RAIMUNDO NONATO / ENDEREÇO </t>
  </si>
  <si>
    <t>0991924-4</t>
  </si>
  <si>
    <t xml:space="preserve">JOÃO FERREIRA DOS SANTOS S/N CAMPESTRE B- URBANO </t>
  </si>
  <si>
    <t>0447592-5</t>
  </si>
  <si>
    <t>MUSEU DO HOMEM AMERICANO LC CAMPESTREN S/N B- RURAL</t>
  </si>
  <si>
    <t>0387410-9</t>
  </si>
  <si>
    <t>808</t>
  </si>
  <si>
    <t>1857</t>
  </si>
  <si>
    <t>438731927</t>
  </si>
  <si>
    <t>438722422</t>
  </si>
  <si>
    <t>26/05/2020</t>
  </si>
  <si>
    <t>445551164</t>
  </si>
  <si>
    <t>850</t>
  </si>
  <si>
    <t>106582530</t>
  </si>
  <si>
    <t>106582529</t>
  </si>
  <si>
    <t>**Informo que as notas fiscais aportaram na secad com data de vencimento expirada, mas foram encaminhadas para pagamento considerando descpacho do fiscal em que relata ter acordado com o financeiro a altorização do encaminhamento apesar de estarem vencidas.</t>
  </si>
  <si>
    <t>106582528</t>
  </si>
  <si>
    <t>451973592</t>
  </si>
  <si>
    <t>114345619</t>
  </si>
  <si>
    <t>114345618</t>
  </si>
  <si>
    <t>114345617</t>
  </si>
  <si>
    <t>454147322</t>
  </si>
  <si>
    <t>641</t>
  </si>
  <si>
    <t>118268896</t>
  </si>
  <si>
    <t>118268895</t>
  </si>
  <si>
    <t>118268894</t>
  </si>
  <si>
    <t>458535845</t>
  </si>
  <si>
    <t>460725166</t>
  </si>
  <si>
    <t>1639</t>
  </si>
  <si>
    <t>42951544</t>
  </si>
  <si>
    <t>40181157</t>
  </si>
  <si>
    <t>41556759</t>
  </si>
  <si>
    <t>467306915</t>
  </si>
  <si>
    <t>122324428</t>
  </si>
  <si>
    <t>122324427</t>
  </si>
  <si>
    <t>122324426</t>
  </si>
  <si>
    <t>44870727</t>
  </si>
  <si>
    <t>547</t>
  </si>
  <si>
    <t>465444429</t>
  </si>
  <si>
    <t>471620870</t>
  </si>
  <si>
    <t>46118833</t>
  </si>
  <si>
    <t>573</t>
  </si>
  <si>
    <t>126246811</t>
  </si>
  <si>
    <t>126246810</t>
  </si>
  <si>
    <t>126246809</t>
  </si>
  <si>
    <t>47535240</t>
  </si>
  <si>
    <t>Encaminhado fora do prazo, em virtude de estar de férias no período do encaminhamento pela fiscalização</t>
  </si>
  <si>
    <t>130170561</t>
  </si>
  <si>
    <t>130170560</t>
  </si>
  <si>
    <t>130170559</t>
  </si>
  <si>
    <t xml:space="preserve">Fatura zerada, em virtude de pagamento em duplicidade, encaminhada para verificação do financeiro, uma vez que as faturas indicadas como pagas em duplicidade foram enviadas uma única vez. </t>
  </si>
  <si>
    <t>480439464</t>
  </si>
  <si>
    <t>1264</t>
  </si>
  <si>
    <t>478181021</t>
  </si>
  <si>
    <t>2308</t>
  </si>
  <si>
    <t>48928821</t>
  </si>
  <si>
    <t>novo empenho 2020ne800606</t>
  </si>
  <si>
    <t>museu do homem americano SCEE, avenidade deputado joão batista dias, 1700, B - campestre - B-urbano. Cep 64.770-000</t>
  </si>
  <si>
    <t>134123952</t>
  </si>
  <si>
    <t>134123950</t>
  </si>
  <si>
    <t>134102282</t>
  </si>
  <si>
    <t>2462</t>
  </si>
  <si>
    <t>487165415</t>
  </si>
  <si>
    <t>483335944</t>
  </si>
  <si>
    <t>ciclo 20/10 a 12/11/2020 em virtude de reprogramação do calendário de leitura em atendimento ao disposto na Resolução Normativa ANEEL nº 863/2019.</t>
  </si>
  <si>
    <t>ciclo 12/11 a 30/11/2020 em virtude de reprogramação do calendário de leitura em atendimento ao disposto na Resolução Normativa ANEEL nº 863/2019.</t>
  </si>
  <si>
    <t>50536458</t>
  </si>
  <si>
    <t>136280153</t>
  </si>
  <si>
    <t>136280637</t>
  </si>
  <si>
    <t>138025280</t>
  </si>
  <si>
    <t>Foi realizado consulta a fiscalização sobre repetição do mês de novembro com ciclo distinto de 12/11 a 30/11/2020 - em razão de resolução da ANEEl 863.</t>
  </si>
  <si>
    <t>fatura encaminhada fora do prazo, em conformidade com solicitação da fiscalização.</t>
  </si>
  <si>
    <t>Considerando despacho da fiscalização sobre mudança de resolução da ANELL - foi encaminhado outra fatura de novembro, mas com ciclo distinto 12/11 a 30/11/2020.</t>
  </si>
  <si>
    <t>40714950</t>
  </si>
  <si>
    <t>Fatura do mês referência novembro/2020 em virtude de reprogramação do calendário de leitura em atendimento ao disposto na Resolução Normativa ANEEL nº 863/2019.</t>
  </si>
  <si>
    <t>A fatura do mês de dezembro veio com o ciclo de 11 a 30/11/2020 e 30/11 a 28/12/2020 em virtude de reprogramação do calendário de leitura em atendimento ao disposto na Resolução Normativa ANEEL nº 863/2019.</t>
  </si>
  <si>
    <t>495524610</t>
  </si>
  <si>
    <t>500548745</t>
  </si>
  <si>
    <t>141971163</t>
  </si>
  <si>
    <t>141971162</t>
  </si>
  <si>
    <t>NOVO EMPENHO - 2020NE800607</t>
  </si>
  <si>
    <t>Conta Contrato: 7004256560 - RUA DA SIMPATIA Nº179 (CASA DE HOSPEDES)</t>
  </si>
  <si>
    <t>Conta Contrato:  4006651475 - ENDEREÇO: LO DA ARCO IRIS 01</t>
  </si>
  <si>
    <t>Conta Contrato: 0932115018 - ENDEREÇO: AVENIDA CARDOSO DE SÁ Nº 740  (ESPAÇO CIÊNCIA)</t>
  </si>
  <si>
    <r>
      <t xml:space="preserve">Conta Contrato: </t>
    </r>
    <r>
      <rPr>
        <sz val="11"/>
        <rFont val="Arial"/>
        <family val="2"/>
      </rPr>
      <t xml:space="preserve"> 1892594011 - ENDEREÇO: PROJETO SEM. NILO COELHO NUCLEO 06/PETROLINA RURAL</t>
    </r>
  </si>
  <si>
    <r>
      <t xml:space="preserve">Conta Contrato: </t>
    </r>
    <r>
      <rPr>
        <sz val="11"/>
        <rFont val="Arial"/>
        <family val="2"/>
      </rPr>
      <t>4005326880 - ENDEREÇO: PROJETO SEM. NILO COELHO RO BR 407 222 FAZENDA EXPERIMENTAL</t>
    </r>
  </si>
  <si>
    <r>
      <t xml:space="preserve">Conta Contrato: </t>
    </r>
    <r>
      <rPr>
        <sz val="11"/>
        <rFont val="Arial"/>
        <family val="2"/>
      </rPr>
      <t>4009700094 - ENDEREÇO:PROJETO SEM. NILO COELHO RO BR 407 12-  KM</t>
    </r>
  </si>
  <si>
    <t>MATRÍCULA 35688579 - ENDEREÇO: AV. ANTONIO CARLOS MAGALHÃES Nº510</t>
  </si>
  <si>
    <t>MATRÍCULA 212702072 - ENDEREÇO: RO JUAZEIRO SOBRADINHO Nº100</t>
  </si>
  <si>
    <t>Endereço: AVENIDA JARDIM AEROPORTO 1--A - Santos Dumont/Senhor do Bonfim</t>
  </si>
  <si>
    <t>Endereço: RUA DA GANGORRA Nº1022 ZZ</t>
  </si>
  <si>
    <t>FATURAS NÃO ENCAMINHADAS PELA FISCALIZAÇÃO. FOI INFORMADO PELO FISCAL QUE AS FATURAS JÁ HAVIAM SIDO PAGAS, CONFORME CONSULTA ATRAVÉS DE EMAIL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</si>
</sst>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  <numFmt numFmtId="170" formatCode="_(&quot;R$ &quot;* #,##0.00_);_(&quot;R$ &quot;* \(#,##0.00\);_(&quot;R$ &quot;* &quot;-&quot;??_);_(@_)"/>
    <numFmt numFmtId="171" formatCode="_-[$R$-416]\ * #,##0.00_-;\-[$R$-416]\ * #,##0.00_-;_-[$R$-416]\ * &quot;-&quot;??_-;_-@_-"/>
    <numFmt numFmtId="172" formatCode="&quot;R$&quot;\ #,##0.00"/>
    <numFmt numFmtId="173" formatCode="#,##0.0"/>
    <numFmt numFmtId="174" formatCode="[$-416]dddd\,\ d&quot; de &quot;mmmm&quot; de &quot;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Arial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316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11" borderId="10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17" fontId="50" fillId="0" borderId="13" xfId="0" applyNumberFormat="1" applyFont="1" applyBorder="1" applyAlignment="1">
      <alignment horizontal="left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8" fontId="0" fillId="0" borderId="13" xfId="0" applyNumberFormat="1" applyBorder="1" applyAlignment="1">
      <alignment/>
    </xf>
    <xf numFmtId="3" fontId="5" fillId="0" borderId="14" xfId="0" applyNumberFormat="1" applyFont="1" applyBorder="1" applyAlignment="1">
      <alignment horizontal="center"/>
    </xf>
    <xf numFmtId="1" fontId="5" fillId="0" borderId="14" xfId="46" applyNumberFormat="1" applyFont="1" applyBorder="1" applyAlignment="1">
      <alignment horizontal="center" vertical="center"/>
    </xf>
    <xf numFmtId="168" fontId="6" fillId="0" borderId="13" xfId="46" applyNumberFormat="1" applyFont="1" applyFill="1" applyBorder="1" applyAlignment="1">
      <alignment/>
    </xf>
    <xf numFmtId="3" fontId="5" fillId="0" borderId="13" xfId="0" applyNumberFormat="1" applyFont="1" applyBorder="1" applyAlignment="1">
      <alignment horizontal="center"/>
    </xf>
    <xf numFmtId="1" fontId="5" fillId="0" borderId="13" xfId="46" applyNumberFormat="1" applyFont="1" applyBorder="1" applyAlignment="1">
      <alignment horizontal="center" vertical="center"/>
    </xf>
    <xf numFmtId="168" fontId="6" fillId="0" borderId="15" xfId="46" applyNumberFormat="1" applyFont="1" applyBorder="1" applyAlignment="1">
      <alignment/>
    </xf>
    <xf numFmtId="0" fontId="5" fillId="0" borderId="16" xfId="0" applyNumberFormat="1" applyFont="1" applyFill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1" fontId="5" fillId="0" borderId="17" xfId="46" applyNumberFormat="1" applyFont="1" applyBorder="1" applyAlignment="1">
      <alignment horizontal="center" vertical="center"/>
    </xf>
    <xf numFmtId="168" fontId="6" fillId="0" borderId="18" xfId="46" applyNumberFormat="1" applyFont="1" applyBorder="1" applyAlignment="1">
      <alignment/>
    </xf>
    <xf numFmtId="170" fontId="50" fillId="11" borderId="13" xfId="0" applyNumberFormat="1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Border="1" applyAlignment="1">
      <alignment/>
    </xf>
    <xf numFmtId="44" fontId="50" fillId="0" borderId="0" xfId="0" applyNumberFormat="1" applyFont="1" applyBorder="1" applyAlignment="1">
      <alignment/>
    </xf>
    <xf numFmtId="0" fontId="51" fillId="0" borderId="0" xfId="0" applyFont="1" applyFill="1" applyBorder="1" applyAlignment="1">
      <alignment/>
    </xf>
    <xf numFmtId="170" fontId="51" fillId="0" borderId="0" xfId="0" applyNumberFormat="1" applyFont="1" applyFill="1" applyBorder="1" applyAlignment="1">
      <alignment/>
    </xf>
    <xf numFmtId="0" fontId="52" fillId="11" borderId="19" xfId="0" applyFont="1" applyFill="1" applyBorder="1" applyAlignment="1">
      <alignment horizontal="center" wrapText="1"/>
    </xf>
    <xf numFmtId="0" fontId="53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11" borderId="13" xfId="0" applyFont="1" applyFill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33" borderId="23" xfId="0" applyNumberFormat="1" applyFont="1" applyFill="1" applyBorder="1" applyAlignment="1">
      <alignment horizontal="center"/>
    </xf>
    <xf numFmtId="1" fontId="5" fillId="33" borderId="13" xfId="46" applyNumberFormat="1" applyFont="1" applyFill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5" xfId="0" applyBorder="1" applyAlignment="1">
      <alignment horizontal="center"/>
    </xf>
    <xf numFmtId="171" fontId="0" fillId="0" borderId="0" xfId="0" applyNumberFormat="1" applyAlignment="1">
      <alignment/>
    </xf>
    <xf numFmtId="0" fontId="50" fillId="34" borderId="13" xfId="0" applyFont="1" applyFill="1" applyBorder="1" applyAlignment="1">
      <alignment/>
    </xf>
    <xf numFmtId="171" fontId="50" fillId="34" borderId="13" xfId="0" applyNumberFormat="1" applyFont="1" applyFill="1" applyBorder="1" applyAlignment="1">
      <alignment/>
    </xf>
    <xf numFmtId="0" fontId="4" fillId="11" borderId="19" xfId="0" applyFont="1" applyFill="1" applyBorder="1" applyAlignment="1">
      <alignment horizontal="center" vertical="center" wrapText="1"/>
    </xf>
    <xf numFmtId="170" fontId="6" fillId="0" borderId="26" xfId="46" applyFont="1" applyFill="1" applyBorder="1" applyAlignment="1">
      <alignment/>
    </xf>
    <xf numFmtId="170" fontId="6" fillId="0" borderId="15" xfId="46" applyFont="1" applyFill="1" applyBorder="1" applyAlignment="1">
      <alignment/>
    </xf>
    <xf numFmtId="170" fontId="6" fillId="0" borderId="27" xfId="46" applyFont="1" applyFill="1" applyBorder="1" applyAlignment="1">
      <alignment/>
    </xf>
    <xf numFmtId="0" fontId="0" fillId="0" borderId="13" xfId="0" applyBorder="1" applyAlignment="1">
      <alignment/>
    </xf>
    <xf numFmtId="3" fontId="6" fillId="0" borderId="28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/>
    </xf>
    <xf numFmtId="3" fontId="6" fillId="0" borderId="29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6" fillId="33" borderId="23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/>
    </xf>
    <xf numFmtId="170" fontId="6" fillId="33" borderId="15" xfId="46" applyFont="1" applyFill="1" applyBorder="1" applyAlignment="1">
      <alignment/>
    </xf>
    <xf numFmtId="3" fontId="30" fillId="0" borderId="23" xfId="0" applyNumberFormat="1" applyFont="1" applyBorder="1" applyAlignment="1">
      <alignment horizontal="center" vertical="center"/>
    </xf>
    <xf numFmtId="0" fontId="54" fillId="0" borderId="13" xfId="0" applyFont="1" applyBorder="1" applyAlignment="1">
      <alignment horizontal="center"/>
    </xf>
    <xf numFmtId="3" fontId="30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44" fontId="30" fillId="0" borderId="18" xfId="0" applyNumberFormat="1" applyFont="1" applyBorder="1" applyAlignment="1">
      <alignment/>
    </xf>
    <xf numFmtId="170" fontId="50" fillId="11" borderId="13" xfId="0" applyNumberFormat="1" applyFont="1" applyFill="1" applyBorder="1" applyAlignment="1">
      <alignment horizontal="center"/>
    </xf>
    <xf numFmtId="172" fontId="2" fillId="0" borderId="0" xfId="0" applyNumberFormat="1" applyFont="1" applyBorder="1" applyAlignment="1">
      <alignment horizontal="center" vertical="center"/>
    </xf>
    <xf numFmtId="0" fontId="4" fillId="11" borderId="30" xfId="0" applyFont="1" applyFill="1" applyBorder="1" applyAlignment="1">
      <alignment horizontal="center" vertical="center" wrapText="1"/>
    </xf>
    <xf numFmtId="0" fontId="4" fillId="11" borderId="31" xfId="0" applyFont="1" applyFill="1" applyBorder="1" applyAlignment="1">
      <alignment horizontal="center" vertical="center" wrapText="1"/>
    </xf>
    <xf numFmtId="0" fontId="50" fillId="11" borderId="31" xfId="49" applyFont="1" applyFill="1" applyBorder="1" applyAlignment="1">
      <alignment horizontal="center" vertical="center" wrapText="1"/>
    </xf>
    <xf numFmtId="17" fontId="0" fillId="0" borderId="13" xfId="0" applyNumberForma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0" fontId="0" fillId="0" borderId="22" xfId="0" applyNumberFormat="1" applyBorder="1" applyAlignment="1">
      <alignment horizontal="center" vertical="center"/>
    </xf>
    <xf numFmtId="8" fontId="55" fillId="0" borderId="22" xfId="0" applyNumberFormat="1" applyFont="1" applyBorder="1" applyAlignment="1">
      <alignment/>
    </xf>
    <xf numFmtId="49" fontId="5" fillId="0" borderId="33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170" fontId="8" fillId="0" borderId="13" xfId="46" applyFont="1" applyFill="1" applyBorder="1" applyAlignment="1">
      <alignment/>
    </xf>
    <xf numFmtId="0" fontId="5" fillId="0" borderId="13" xfId="46" applyNumberFormat="1" applyFont="1" applyBorder="1" applyAlignment="1">
      <alignment horizontal="center" vertical="center"/>
    </xf>
    <xf numFmtId="170" fontId="54" fillId="0" borderId="13" xfId="46" applyFont="1" applyBorder="1" applyAlignment="1">
      <alignment horizontal="center"/>
    </xf>
    <xf numFmtId="170" fontId="6" fillId="0" borderId="13" xfId="46" applyFont="1" applyBorder="1" applyAlignment="1">
      <alignment/>
    </xf>
    <xf numFmtId="170" fontId="54" fillId="0" borderId="13" xfId="46" applyFont="1" applyBorder="1" applyAlignment="1">
      <alignment/>
    </xf>
    <xf numFmtId="170" fontId="5" fillId="0" borderId="13" xfId="46" applyFont="1" applyBorder="1" applyAlignment="1">
      <alignment/>
    </xf>
    <xf numFmtId="49" fontId="5" fillId="0" borderId="34" xfId="0" applyNumberFormat="1" applyFont="1" applyBorder="1" applyAlignment="1">
      <alignment horizontal="center"/>
    </xf>
    <xf numFmtId="0" fontId="5" fillId="0" borderId="17" xfId="46" applyNumberFormat="1" applyFont="1" applyBorder="1" applyAlignment="1">
      <alignment horizontal="center" vertical="center"/>
    </xf>
    <xf numFmtId="170" fontId="5" fillId="0" borderId="18" xfId="46" applyFont="1" applyBorder="1" applyAlignment="1">
      <alignment/>
    </xf>
    <xf numFmtId="8" fontId="51" fillId="17" borderId="13" xfId="0" applyNumberFormat="1" applyFont="1" applyFill="1" applyBorder="1" applyAlignment="1">
      <alignment/>
    </xf>
    <xf numFmtId="0" fontId="50" fillId="0" borderId="13" xfId="0" applyFont="1" applyBorder="1" applyAlignment="1">
      <alignment/>
    </xf>
    <xf numFmtId="172" fontId="9" fillId="0" borderId="0" xfId="0" applyNumberFormat="1" applyFont="1" applyFill="1" applyBorder="1" applyAlignment="1">
      <alignment horizontal="center" vertical="center"/>
    </xf>
    <xf numFmtId="0" fontId="53" fillId="11" borderId="19" xfId="0" applyFont="1" applyFill="1" applyBorder="1" applyAlignment="1">
      <alignment/>
    </xf>
    <xf numFmtId="16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172" fontId="0" fillId="0" borderId="0" xfId="0" applyNumberFormat="1" applyAlignment="1">
      <alignment/>
    </xf>
    <xf numFmtId="171" fontId="0" fillId="0" borderId="0" xfId="0" applyNumberFormat="1" applyAlignment="1">
      <alignment vertical="center"/>
    </xf>
    <xf numFmtId="4" fontId="0" fillId="0" borderId="35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44" fontId="30" fillId="0" borderId="36" xfId="0" applyNumberFormat="1" applyFont="1" applyBorder="1" applyAlignment="1">
      <alignment/>
    </xf>
    <xf numFmtId="4" fontId="5" fillId="0" borderId="33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44" fontId="6" fillId="0" borderId="15" xfId="46" applyNumberFormat="1" applyFont="1" applyBorder="1" applyAlignment="1">
      <alignment/>
    </xf>
    <xf numFmtId="0" fontId="5" fillId="0" borderId="33" xfId="0" applyNumberFormat="1" applyFont="1" applyFill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5" fillId="33" borderId="33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center"/>
    </xf>
    <xf numFmtId="44" fontId="6" fillId="33" borderId="15" xfId="46" applyNumberFormat="1" applyFont="1" applyFill="1" applyBorder="1" applyAlignment="1">
      <alignment/>
    </xf>
    <xf numFmtId="173" fontId="5" fillId="0" borderId="13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4" fontId="6" fillId="0" borderId="18" xfId="46" applyNumberFormat="1" applyFont="1" applyBorder="1" applyAlignment="1">
      <alignment/>
    </xf>
    <xf numFmtId="44" fontId="50" fillId="11" borderId="13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11" borderId="30" xfId="0" applyFont="1" applyFill="1" applyBorder="1" applyAlignment="1">
      <alignment horizontal="center" vertical="center"/>
    </xf>
    <xf numFmtId="0" fontId="4" fillId="11" borderId="20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172" fontId="54" fillId="0" borderId="26" xfId="46" applyNumberFormat="1" applyFont="1" applyFill="1" applyBorder="1" applyAlignment="1">
      <alignment horizontal="center" vertical="center"/>
    </xf>
    <xf numFmtId="4" fontId="5" fillId="0" borderId="33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170" fontId="54" fillId="0" borderId="15" xfId="46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4" fontId="5" fillId="33" borderId="33" xfId="0" applyNumberFormat="1" applyFont="1" applyFill="1" applyBorder="1" applyAlignment="1">
      <alignment horizontal="center" vertical="center"/>
    </xf>
    <xf numFmtId="4" fontId="5" fillId="33" borderId="13" xfId="0" applyNumberFormat="1" applyFont="1" applyFill="1" applyBorder="1" applyAlignment="1">
      <alignment horizontal="center" vertical="center"/>
    </xf>
    <xf numFmtId="3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170" fontId="54" fillId="33" borderId="15" xfId="46" applyFont="1" applyFill="1" applyBorder="1" applyAlignment="1">
      <alignment horizontal="center" vertical="center"/>
    </xf>
    <xf numFmtId="4" fontId="5" fillId="0" borderId="33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14" fontId="5" fillId="0" borderId="13" xfId="46" applyNumberFormat="1" applyFont="1" applyFill="1" applyBorder="1" applyAlignment="1">
      <alignment horizontal="center" vertical="center"/>
    </xf>
    <xf numFmtId="170" fontId="6" fillId="0" borderId="15" xfId="46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center" vertical="center"/>
    </xf>
    <xf numFmtId="170" fontId="6" fillId="33" borderId="15" xfId="46" applyFont="1" applyFill="1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/>
    </xf>
    <xf numFmtId="0" fontId="52" fillId="17" borderId="19" xfId="0" applyFont="1" applyFill="1" applyBorder="1" applyAlignment="1">
      <alignment horizontal="center" wrapText="1"/>
    </xf>
    <xf numFmtId="0" fontId="50" fillId="35" borderId="20" xfId="0" applyFont="1" applyFill="1" applyBorder="1" applyAlignment="1">
      <alignment horizontal="center"/>
    </xf>
    <xf numFmtId="4" fontId="5" fillId="0" borderId="32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8" fontId="0" fillId="0" borderId="0" xfId="0" applyNumberFormat="1" applyFill="1" applyBorder="1" applyAlignment="1">
      <alignment/>
    </xf>
    <xf numFmtId="14" fontId="5" fillId="0" borderId="22" xfId="46" applyNumberFormat="1" applyFont="1" applyBorder="1" applyAlignment="1">
      <alignment horizontal="center" vertical="center"/>
    </xf>
    <xf numFmtId="170" fontId="54" fillId="33" borderId="26" xfId="46" applyFont="1" applyFill="1" applyBorder="1" applyAlignment="1">
      <alignment horizontal="center" vertical="center"/>
    </xf>
    <xf numFmtId="14" fontId="5" fillId="0" borderId="13" xfId="0" applyNumberFormat="1" applyFont="1" applyFill="1" applyBorder="1" applyAlignment="1">
      <alignment horizontal="center" vertical="center"/>
    </xf>
    <xf numFmtId="172" fontId="54" fillId="0" borderId="15" xfId="46" applyNumberFormat="1" applyFont="1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170" fontId="54" fillId="0" borderId="15" xfId="46" applyFont="1" applyFill="1" applyBorder="1" applyAlignment="1">
      <alignment horizontal="center" vertical="center"/>
    </xf>
    <xf numFmtId="170" fontId="6" fillId="0" borderId="13" xfId="46" applyFont="1" applyFill="1" applyBorder="1" applyAlignment="1">
      <alignment horizontal="center" vertical="center"/>
    </xf>
    <xf numFmtId="44" fontId="50" fillId="11" borderId="14" xfId="0" applyNumberFormat="1" applyFont="1" applyFill="1" applyBorder="1" applyAlignment="1">
      <alignment/>
    </xf>
    <xf numFmtId="4" fontId="4" fillId="33" borderId="13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72" fontId="10" fillId="33" borderId="13" xfId="46" applyNumberFormat="1" applyFont="1" applyFill="1" applyBorder="1" applyAlignment="1">
      <alignment horizontal="center"/>
    </xf>
    <xf numFmtId="4" fontId="56" fillId="33" borderId="13" xfId="0" applyNumberFormat="1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172" fontId="56" fillId="33" borderId="13" xfId="0" applyNumberFormat="1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50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2" fontId="50" fillId="0" borderId="13" xfId="0" applyNumberFormat="1" applyFont="1" applyBorder="1" applyAlignment="1">
      <alignment horizontal="center"/>
    </xf>
    <xf numFmtId="49" fontId="50" fillId="0" borderId="13" xfId="0" applyNumberFormat="1" applyFont="1" applyBorder="1" applyAlignment="1">
      <alignment horizontal="center"/>
    </xf>
    <xf numFmtId="172" fontId="10" fillId="0" borderId="13" xfId="46" applyNumberFormat="1" applyFont="1" applyBorder="1" applyAlignment="1">
      <alignment horizontal="center"/>
    </xf>
    <xf numFmtId="17" fontId="50" fillId="0" borderId="13" xfId="0" applyNumberFormat="1" applyFont="1" applyBorder="1" applyAlignment="1">
      <alignment/>
    </xf>
    <xf numFmtId="172" fontId="10" fillId="0" borderId="13" xfId="46" applyNumberFormat="1" applyFont="1" applyBorder="1" applyAlignment="1">
      <alignment/>
    </xf>
    <xf numFmtId="170" fontId="50" fillId="17" borderId="13" xfId="0" applyNumberFormat="1" applyFont="1" applyFill="1" applyBorder="1" applyAlignment="1">
      <alignment/>
    </xf>
    <xf numFmtId="0" fontId="10" fillId="33" borderId="1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0" fillId="11" borderId="13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/>
    </xf>
    <xf numFmtId="44" fontId="30" fillId="33" borderId="13" xfId="0" applyNumberFormat="1" applyFont="1" applyFill="1" applyBorder="1" applyAlignment="1">
      <alignment/>
    </xf>
    <xf numFmtId="1" fontId="0" fillId="0" borderId="13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44" fontId="6" fillId="33" borderId="13" xfId="46" applyNumberFormat="1" applyFont="1" applyFill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17" fontId="0" fillId="0" borderId="13" xfId="0" applyNumberFormat="1" applyBorder="1" applyAlignment="1">
      <alignment/>
    </xf>
    <xf numFmtId="44" fontId="6" fillId="33" borderId="13" xfId="46" applyNumberFormat="1" applyFont="1" applyFill="1" applyBorder="1" applyAlignment="1">
      <alignment/>
    </xf>
    <xf numFmtId="44" fontId="50" fillId="17" borderId="17" xfId="0" applyNumberFormat="1" applyFont="1" applyFill="1" applyBorder="1" applyAlignment="1">
      <alignment/>
    </xf>
    <xf numFmtId="16" fontId="11" fillId="0" borderId="0" xfId="0" applyNumberFormat="1" applyFont="1" applyBorder="1" applyAlignment="1">
      <alignment horizontal="center" vertical="center"/>
    </xf>
    <xf numFmtId="172" fontId="0" fillId="0" borderId="0" xfId="0" applyNumberFormat="1" applyAlignment="1">
      <alignment vertical="center"/>
    </xf>
    <xf numFmtId="172" fontId="9" fillId="0" borderId="0" xfId="0" applyNumberFormat="1" applyFont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wrapText="1"/>
    </xf>
    <xf numFmtId="2" fontId="0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4" fontId="30" fillId="0" borderId="0" xfId="0" applyNumberFormat="1" applyFont="1" applyFill="1" applyAlignment="1">
      <alignment/>
    </xf>
    <xf numFmtId="44" fontId="50" fillId="17" borderId="13" xfId="0" applyNumberFormat="1" applyFont="1" applyFill="1" applyBorder="1" applyAlignment="1">
      <alignment/>
    </xf>
    <xf numFmtId="0" fontId="0" fillId="0" borderId="13" xfId="0" applyFont="1" applyBorder="1" applyAlignment="1" quotePrefix="1">
      <alignment horizontal="center" vertical="center"/>
    </xf>
    <xf numFmtId="0" fontId="0" fillId="0" borderId="13" xfId="0" applyNumberFormat="1" applyFont="1" applyBorder="1" applyAlignment="1" quotePrefix="1">
      <alignment horizontal="center" vertical="center"/>
    </xf>
    <xf numFmtId="0" fontId="4" fillId="36" borderId="13" xfId="0" applyFont="1" applyFill="1" applyBorder="1" applyAlignment="1" quotePrefix="1">
      <alignment horizontal="center" vertical="center"/>
    </xf>
    <xf numFmtId="0" fontId="50" fillId="0" borderId="0" xfId="0" applyFont="1" applyAlignment="1">
      <alignment/>
    </xf>
    <xf numFmtId="0" fontId="57" fillId="0" borderId="0" xfId="0" applyFont="1" applyAlignment="1">
      <alignment/>
    </xf>
    <xf numFmtId="14" fontId="56" fillId="0" borderId="16" xfId="46" applyNumberFormat="1" applyFont="1" applyFill="1" applyBorder="1" applyAlignment="1">
      <alignment horizontal="center" vertical="center"/>
    </xf>
    <xf numFmtId="14" fontId="50" fillId="0" borderId="16" xfId="0" applyNumberFormat="1" applyFont="1" applyFill="1" applyBorder="1" applyAlignment="1">
      <alignment horizontal="center"/>
    </xf>
    <xf numFmtId="14" fontId="5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0" fillId="34" borderId="0" xfId="0" applyFont="1" applyFill="1" applyAlignment="1">
      <alignment/>
    </xf>
    <xf numFmtId="4" fontId="5" fillId="0" borderId="14" xfId="0" applyNumberFormat="1" applyFont="1" applyBorder="1" applyAlignment="1">
      <alignment horizontal="center"/>
    </xf>
    <xf numFmtId="4" fontId="5" fillId="34" borderId="13" xfId="0" applyNumberFormat="1" applyFont="1" applyFill="1" applyBorder="1" applyAlignment="1">
      <alignment horizontal="center" vertical="center"/>
    </xf>
    <xf numFmtId="3" fontId="5" fillId="34" borderId="13" xfId="0" applyNumberFormat="1" applyFont="1" applyFill="1" applyBorder="1" applyAlignment="1">
      <alignment horizontal="center" vertical="center"/>
    </xf>
    <xf numFmtId="0" fontId="5" fillId="34" borderId="13" xfId="46" applyNumberFormat="1" applyFont="1" applyFill="1" applyBorder="1" applyAlignment="1">
      <alignment horizontal="center" vertical="center"/>
    </xf>
    <xf numFmtId="44" fontId="6" fillId="34" borderId="13" xfId="46" applyNumberFormat="1" applyFont="1" applyFill="1" applyBorder="1" applyAlignment="1">
      <alignment vertical="center"/>
    </xf>
    <xf numFmtId="0" fontId="0" fillId="34" borderId="13" xfId="0" applyFill="1" applyBorder="1" applyAlignment="1">
      <alignment/>
    </xf>
    <xf numFmtId="4" fontId="5" fillId="0" borderId="34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17" fontId="0" fillId="37" borderId="13" xfId="0" applyNumberFormat="1" applyFill="1" applyBorder="1" applyAlignment="1">
      <alignment horizontal="center"/>
    </xf>
    <xf numFmtId="4" fontId="4" fillId="37" borderId="13" xfId="0" applyNumberFormat="1" applyFont="1" applyFill="1" applyBorder="1" applyAlignment="1">
      <alignment horizontal="center"/>
    </xf>
    <xf numFmtId="4" fontId="50" fillId="37" borderId="13" xfId="0" applyNumberFormat="1" applyFont="1" applyFill="1" applyBorder="1" applyAlignment="1">
      <alignment horizontal="center"/>
    </xf>
    <xf numFmtId="49" fontId="50" fillId="37" borderId="13" xfId="0" applyNumberFormat="1" applyFont="1" applyFill="1" applyBorder="1" applyAlignment="1">
      <alignment horizontal="center"/>
    </xf>
    <xf numFmtId="172" fontId="10" fillId="37" borderId="13" xfId="46" applyNumberFormat="1" applyFont="1" applyFill="1" applyBorder="1" applyAlignment="1">
      <alignment horizontal="center"/>
    </xf>
    <xf numFmtId="0" fontId="50" fillId="37" borderId="14" xfId="0" applyFont="1" applyFill="1" applyBorder="1" applyAlignment="1">
      <alignment/>
    </xf>
    <xf numFmtId="44" fontId="50" fillId="37" borderId="14" xfId="0" applyNumberFormat="1" applyFont="1" applyFill="1" applyBorder="1" applyAlignment="1">
      <alignment/>
    </xf>
    <xf numFmtId="0" fontId="0" fillId="37" borderId="14" xfId="0" applyFill="1" applyBorder="1" applyAlignment="1">
      <alignment/>
    </xf>
    <xf numFmtId="17" fontId="0" fillId="38" borderId="13" xfId="0" applyNumberFormat="1" applyFill="1" applyBorder="1" applyAlignment="1">
      <alignment horizontal="center"/>
    </xf>
    <xf numFmtId="1" fontId="5" fillId="38" borderId="13" xfId="0" applyNumberFormat="1" applyFont="1" applyFill="1" applyBorder="1" applyAlignment="1">
      <alignment horizontal="center" vertical="center"/>
    </xf>
    <xf numFmtId="3" fontId="5" fillId="38" borderId="13" xfId="0" applyNumberFormat="1" applyFont="1" applyFill="1" applyBorder="1" applyAlignment="1">
      <alignment horizontal="center" vertical="center"/>
    </xf>
    <xf numFmtId="0" fontId="5" fillId="38" borderId="13" xfId="46" applyNumberFormat="1" applyFont="1" applyFill="1" applyBorder="1" applyAlignment="1">
      <alignment horizontal="center" vertical="center"/>
    </xf>
    <xf numFmtId="44" fontId="6" fillId="38" borderId="13" xfId="46" applyNumberFormat="1" applyFont="1" applyFill="1" applyBorder="1" applyAlignment="1">
      <alignment vertical="center"/>
    </xf>
    <xf numFmtId="4" fontId="5" fillId="37" borderId="13" xfId="0" applyNumberFormat="1" applyFont="1" applyFill="1" applyBorder="1" applyAlignment="1">
      <alignment horizontal="center" vertical="center"/>
    </xf>
    <xf numFmtId="3" fontId="5" fillId="37" borderId="13" xfId="0" applyNumberFormat="1" applyFont="1" applyFill="1" applyBorder="1" applyAlignment="1">
      <alignment horizontal="center" vertical="center"/>
    </xf>
    <xf numFmtId="0" fontId="5" fillId="37" borderId="13" xfId="46" applyNumberFormat="1" applyFont="1" applyFill="1" applyBorder="1" applyAlignment="1">
      <alignment horizontal="center" vertical="center"/>
    </xf>
    <xf numFmtId="44" fontId="6" fillId="37" borderId="13" xfId="46" applyNumberFormat="1" applyFont="1" applyFill="1" applyBorder="1" applyAlignment="1">
      <alignment vertical="center"/>
    </xf>
    <xf numFmtId="170" fontId="50" fillId="11" borderId="14" xfId="0" applyNumberFormat="1" applyFont="1" applyFill="1" applyBorder="1" applyAlignment="1">
      <alignment/>
    </xf>
    <xf numFmtId="17" fontId="0" fillId="34" borderId="13" xfId="0" applyNumberFormat="1" applyFill="1" applyBorder="1" applyAlignment="1">
      <alignment horizontal="center"/>
    </xf>
    <xf numFmtId="0" fontId="5" fillId="34" borderId="13" xfId="0" applyNumberFormat="1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horizontal="center" vertical="center"/>
    </xf>
    <xf numFmtId="14" fontId="5" fillId="34" borderId="13" xfId="0" applyNumberFormat="1" applyFont="1" applyFill="1" applyBorder="1" applyAlignment="1">
      <alignment horizontal="center" vertical="center"/>
    </xf>
    <xf numFmtId="172" fontId="54" fillId="34" borderId="13" xfId="46" applyNumberFormat="1" applyFont="1" applyFill="1" applyBorder="1" applyAlignment="1">
      <alignment horizontal="center" vertical="center"/>
    </xf>
    <xf numFmtId="14" fontId="56" fillId="34" borderId="16" xfId="46" applyNumberFormat="1" applyFont="1" applyFill="1" applyBorder="1" applyAlignment="1">
      <alignment horizontal="center" vertical="center"/>
    </xf>
    <xf numFmtId="4" fontId="5" fillId="37" borderId="33" xfId="0" applyNumberFormat="1" applyFont="1" applyFill="1" applyBorder="1" applyAlignment="1">
      <alignment horizontal="center" vertical="center"/>
    </xf>
    <xf numFmtId="3" fontId="0" fillId="37" borderId="13" xfId="0" applyNumberFormat="1" applyFill="1" applyBorder="1" applyAlignment="1">
      <alignment horizontal="center"/>
    </xf>
    <xf numFmtId="0" fontId="5" fillId="37" borderId="17" xfId="0" applyNumberFormat="1" applyFont="1" applyFill="1" applyBorder="1" applyAlignment="1">
      <alignment horizontal="center" vertical="center"/>
    </xf>
    <xf numFmtId="172" fontId="6" fillId="37" borderId="18" xfId="46" applyNumberFormat="1" applyFont="1" applyFill="1" applyBorder="1" applyAlignment="1">
      <alignment horizontal="center" vertical="center"/>
    </xf>
    <xf numFmtId="17" fontId="0" fillId="0" borderId="13" xfId="0" applyNumberFormat="1" applyBorder="1" applyAlignment="1">
      <alignment/>
    </xf>
    <xf numFmtId="0" fontId="5" fillId="0" borderId="13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vertical="center"/>
    </xf>
    <xf numFmtId="14" fontId="5" fillId="0" borderId="13" xfId="0" applyNumberFormat="1" applyFont="1" applyFill="1" applyBorder="1" applyAlignment="1">
      <alignment vertical="center"/>
    </xf>
    <xf numFmtId="172" fontId="54" fillId="0" borderId="13" xfId="46" applyNumberFormat="1" applyFont="1" applyFill="1" applyBorder="1" applyAlignment="1">
      <alignment vertical="center"/>
    </xf>
    <xf numFmtId="14" fontId="56" fillId="0" borderId="13" xfId="46" applyNumberFormat="1" applyFont="1" applyFill="1" applyBorder="1" applyAlignment="1">
      <alignment vertical="center"/>
    </xf>
    <xf numFmtId="0" fontId="0" fillId="0" borderId="13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0" fillId="11" borderId="13" xfId="0" applyFont="1" applyFill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50" fillId="0" borderId="29" xfId="0" applyFont="1" applyFill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17" borderId="18" xfId="0" applyFont="1" applyFill="1" applyBorder="1" applyAlignment="1">
      <alignment horizontal="center"/>
    </xf>
    <xf numFmtId="0" fontId="50" fillId="17" borderId="37" xfId="0" applyFont="1" applyFill="1" applyBorder="1" applyAlignment="1">
      <alignment horizontal="center"/>
    </xf>
    <xf numFmtId="0" fontId="50" fillId="38" borderId="0" xfId="0" applyFont="1" applyFill="1" applyBorder="1" applyAlignment="1">
      <alignment horizontal="left"/>
    </xf>
    <xf numFmtId="0" fontId="0" fillId="37" borderId="0" xfId="0" applyFill="1" applyAlignment="1">
      <alignment horizontal="center"/>
    </xf>
    <xf numFmtId="0" fontId="50" fillId="34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50" fillId="11" borderId="36" xfId="0" applyFont="1" applyFill="1" applyBorder="1" applyAlignment="1">
      <alignment horizontal="center"/>
    </xf>
    <xf numFmtId="0" fontId="50" fillId="11" borderId="39" xfId="0" applyFont="1" applyFill="1" applyBorder="1" applyAlignment="1">
      <alignment horizontal="center"/>
    </xf>
    <xf numFmtId="0" fontId="50" fillId="11" borderId="40" xfId="0" applyFont="1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4" borderId="0" xfId="0" applyFill="1" applyAlignment="1">
      <alignment horizontal="center"/>
    </xf>
    <xf numFmtId="17" fontId="0" fillId="37" borderId="15" xfId="0" applyNumberFormat="1" applyFill="1" applyBorder="1" applyAlignment="1">
      <alignment horizontal="center" wrapText="1"/>
    </xf>
    <xf numFmtId="17" fontId="0" fillId="37" borderId="29" xfId="0" applyNumberForma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50" fillId="17" borderId="13" xfId="0" applyFont="1" applyFill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0" fillId="34" borderId="13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3" fillId="11" borderId="13" xfId="0" applyFont="1" applyFill="1" applyBorder="1" applyAlignment="1">
      <alignment horizontal="center"/>
    </xf>
    <xf numFmtId="0" fontId="50" fillId="17" borderId="17" xfId="0" applyFont="1" applyFill="1" applyBorder="1" applyAlignment="1">
      <alignment horizontal="center" vertical="center"/>
    </xf>
    <xf numFmtId="0" fontId="50" fillId="34" borderId="41" xfId="0" applyFont="1" applyFill="1" applyBorder="1" applyAlignment="1">
      <alignment horizontal="center"/>
    </xf>
    <xf numFmtId="0" fontId="50" fillId="34" borderId="0" xfId="0" applyFont="1" applyFill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3" fillId="11" borderId="13" xfId="0" applyFont="1" applyFill="1" applyBorder="1" applyAlignment="1">
      <alignment horizontal="center"/>
    </xf>
    <xf numFmtId="172" fontId="2" fillId="0" borderId="13" xfId="0" applyNumberFormat="1" applyFont="1" applyBorder="1" applyAlignment="1">
      <alignment horizontal="center" vertical="center"/>
    </xf>
    <xf numFmtId="172" fontId="2" fillId="0" borderId="15" xfId="0" applyNumberFormat="1" applyFont="1" applyBorder="1" applyAlignment="1">
      <alignment horizontal="center" vertical="center"/>
    </xf>
    <xf numFmtId="172" fontId="2" fillId="0" borderId="2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8" fillId="0" borderId="38" xfId="0" applyFont="1" applyBorder="1" applyAlignment="1">
      <alignment horizontal="center"/>
    </xf>
    <xf numFmtId="0" fontId="58" fillId="0" borderId="42" xfId="0" applyFont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53" fillId="11" borderId="15" xfId="0" applyFont="1" applyFill="1" applyBorder="1" applyAlignment="1">
      <alignment horizontal="center"/>
    </xf>
    <xf numFmtId="0" fontId="53" fillId="11" borderId="29" xfId="0" applyFont="1" applyFill="1" applyBorder="1" applyAlignment="1">
      <alignment horizontal="center"/>
    </xf>
    <xf numFmtId="0" fontId="53" fillId="11" borderId="23" xfId="0" applyFont="1" applyFill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29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0" fillId="11" borderId="15" xfId="0" applyFont="1" applyFill="1" applyBorder="1" applyAlignment="1">
      <alignment horizontal="center"/>
    </xf>
    <xf numFmtId="0" fontId="50" fillId="11" borderId="29" xfId="0" applyFont="1" applyFill="1" applyBorder="1" applyAlignment="1">
      <alignment horizontal="center"/>
    </xf>
    <xf numFmtId="3" fontId="6" fillId="0" borderId="18" xfId="0" applyNumberFormat="1" applyFont="1" applyBorder="1" applyAlignment="1">
      <alignment horizontal="center" vertical="center" wrapText="1"/>
    </xf>
    <xf numFmtId="3" fontId="6" fillId="0" borderId="37" xfId="0" applyNumberFormat="1" applyFont="1" applyBorder="1" applyAlignment="1">
      <alignment horizontal="center" vertical="center" wrapText="1"/>
    </xf>
    <xf numFmtId="3" fontId="6" fillId="0" borderId="41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center" vertical="center" wrapText="1"/>
    </xf>
    <xf numFmtId="3" fontId="6" fillId="0" borderId="39" xfId="0" applyNumberFormat="1" applyFont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Porcentagem 2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4">
      <selection activeCell="A26" sqref="A26:D28"/>
    </sheetView>
  </sheetViews>
  <sheetFormatPr defaultColWidth="9.140625" defaultRowHeight="15"/>
  <cols>
    <col min="1" max="1" width="12.421875" style="0" customWidth="1"/>
    <col min="2" max="2" width="19.8515625" style="0" bestFit="1" customWidth="1"/>
    <col min="3" max="3" width="12.421875" style="0" bestFit="1" customWidth="1"/>
    <col min="4" max="4" width="18.00390625" style="0" customWidth="1"/>
    <col min="5" max="5" width="16.421875" style="0" bestFit="1" customWidth="1"/>
    <col min="6" max="6" width="16.57421875" style="0" customWidth="1"/>
    <col min="7" max="7" width="19.28125" style="0" customWidth="1"/>
    <col min="8" max="8" width="14.421875" style="0" bestFit="1" customWidth="1"/>
    <col min="9" max="9" width="13.57421875" style="0" bestFit="1" customWidth="1"/>
    <col min="10" max="10" width="12.7109375" style="0" bestFit="1" customWidth="1"/>
    <col min="11" max="11" width="16.421875" style="0" bestFit="1" customWidth="1"/>
    <col min="12" max="12" width="12.8515625" style="0" customWidth="1"/>
    <col min="13" max="13" width="11.00390625" style="0" customWidth="1"/>
    <col min="14" max="14" width="14.140625" style="0" customWidth="1"/>
    <col min="15" max="15" width="13.140625" style="0" customWidth="1"/>
    <col min="16" max="16" width="15.8515625" style="0" customWidth="1"/>
    <col min="17" max="17" width="12.421875" style="0" bestFit="1" customWidth="1"/>
    <col min="18" max="18" width="15.7109375" style="0" customWidth="1"/>
  </cols>
  <sheetData>
    <row r="1" spans="1:8" ht="15">
      <c r="A1" s="248" t="s">
        <v>0</v>
      </c>
      <c r="B1" s="249"/>
      <c r="C1" s="249"/>
      <c r="D1" s="249"/>
      <c r="E1" s="249"/>
      <c r="F1" s="182"/>
      <c r="H1" s="183"/>
    </row>
    <row r="2" spans="1:10" ht="15">
      <c r="A2" s="248" t="s">
        <v>3</v>
      </c>
      <c r="B2" s="249"/>
      <c r="C2" s="249"/>
      <c r="D2" s="249"/>
      <c r="E2" s="249"/>
      <c r="F2" s="184"/>
      <c r="G2" s="45" t="s">
        <v>1</v>
      </c>
      <c r="H2" s="251" t="s">
        <v>2</v>
      </c>
      <c r="I2" s="251"/>
      <c r="J2" s="251"/>
    </row>
    <row r="3" spans="1:10" ht="15">
      <c r="A3" s="248" t="s">
        <v>178</v>
      </c>
      <c r="B3" s="249"/>
      <c r="C3" s="249"/>
      <c r="D3" s="249"/>
      <c r="E3" s="249"/>
      <c r="G3" s="185">
        <v>4006651475</v>
      </c>
      <c r="H3" s="252" t="s">
        <v>4</v>
      </c>
      <c r="I3" s="252"/>
      <c r="J3" s="252"/>
    </row>
    <row r="4" spans="1:10" ht="15">
      <c r="A4" s="248" t="s">
        <v>179</v>
      </c>
      <c r="B4" s="249"/>
      <c r="C4" s="249"/>
      <c r="D4" s="249"/>
      <c r="E4" s="249"/>
      <c r="G4" s="41">
        <v>932115018</v>
      </c>
      <c r="H4" s="252" t="s">
        <v>5</v>
      </c>
      <c r="I4" s="252"/>
      <c r="J4" s="252"/>
    </row>
    <row r="5" spans="1:10" ht="15">
      <c r="A5" s="248" t="s">
        <v>180</v>
      </c>
      <c r="B5" s="249"/>
      <c r="C5" s="249"/>
      <c r="D5" s="249"/>
      <c r="E5" s="249"/>
      <c r="G5" s="186">
        <v>7004256560</v>
      </c>
      <c r="H5" s="252" t="s">
        <v>7</v>
      </c>
      <c r="I5" s="252"/>
      <c r="J5" s="252"/>
    </row>
    <row r="6" spans="1:5" ht="15">
      <c r="A6" s="248" t="s">
        <v>6</v>
      </c>
      <c r="B6" s="249"/>
      <c r="C6" s="249"/>
      <c r="D6" s="249"/>
      <c r="E6" s="249"/>
    </row>
    <row r="7" spans="1:15" ht="15">
      <c r="A7" s="253" t="s">
        <v>8</v>
      </c>
      <c r="B7" s="254"/>
      <c r="C7" s="254"/>
      <c r="D7" s="254"/>
      <c r="E7" s="254"/>
      <c r="F7" s="187"/>
      <c r="G7" s="40"/>
      <c r="H7" s="40"/>
      <c r="I7" s="187"/>
      <c r="J7" s="40"/>
      <c r="K7" s="40"/>
      <c r="L7" s="40"/>
      <c r="M7" s="40"/>
      <c r="N7" s="40"/>
      <c r="O7" s="40"/>
    </row>
    <row r="8" spans="1:15" ht="15">
      <c r="A8" s="258" t="s">
        <v>9</v>
      </c>
      <c r="B8" s="259"/>
      <c r="C8" s="259"/>
      <c r="D8" s="259"/>
      <c r="E8" s="259"/>
      <c r="F8" s="187"/>
      <c r="G8" s="40"/>
      <c r="H8" s="40"/>
      <c r="I8" s="187"/>
      <c r="J8" s="40"/>
      <c r="K8" s="40"/>
      <c r="L8" s="40"/>
      <c r="M8" s="40"/>
      <c r="N8" s="40"/>
      <c r="O8" s="40"/>
    </row>
    <row r="9" spans="1:17" ht="15">
      <c r="A9" s="248" t="s">
        <v>10</v>
      </c>
      <c r="B9" s="249"/>
      <c r="C9" s="249"/>
      <c r="D9" s="249"/>
      <c r="E9" s="249"/>
      <c r="F9" s="187"/>
      <c r="G9" s="256" t="s">
        <v>11</v>
      </c>
      <c r="H9" s="257"/>
      <c r="I9" s="257"/>
      <c r="J9" s="257"/>
      <c r="K9" s="257"/>
      <c r="L9" s="40"/>
      <c r="M9" s="256" t="s">
        <v>12</v>
      </c>
      <c r="N9" s="257"/>
      <c r="O9" s="257"/>
      <c r="P9" s="257"/>
      <c r="Q9" s="257"/>
    </row>
    <row r="10" spans="1:17" ht="38.25">
      <c r="A10" s="171" t="s">
        <v>13</v>
      </c>
      <c r="B10" s="171" t="s">
        <v>14</v>
      </c>
      <c r="C10" s="171" t="s">
        <v>15</v>
      </c>
      <c r="D10" s="171" t="s">
        <v>16</v>
      </c>
      <c r="E10" s="171" t="s">
        <v>18</v>
      </c>
      <c r="F10" s="188"/>
      <c r="G10" s="171" t="s">
        <v>13</v>
      </c>
      <c r="H10" s="171" t="s">
        <v>14</v>
      </c>
      <c r="I10" s="171" t="s">
        <v>15</v>
      </c>
      <c r="J10" s="171" t="s">
        <v>16</v>
      </c>
      <c r="K10" s="171" t="s">
        <v>18</v>
      </c>
      <c r="L10" s="40"/>
      <c r="M10" s="171" t="s">
        <v>13</v>
      </c>
      <c r="N10" s="171" t="s">
        <v>14</v>
      </c>
      <c r="O10" s="171" t="s">
        <v>15</v>
      </c>
      <c r="P10" s="171" t="s">
        <v>16</v>
      </c>
      <c r="Q10" s="171" t="s">
        <v>18</v>
      </c>
    </row>
    <row r="11" spans="1:17" ht="15">
      <c r="A11" s="67">
        <v>43831</v>
      </c>
      <c r="B11" s="172">
        <v>1243</v>
      </c>
      <c r="C11" s="122"/>
      <c r="D11" s="194" t="s">
        <v>19</v>
      </c>
      <c r="E11" s="173">
        <v>1158.43</v>
      </c>
      <c r="F11" s="189"/>
      <c r="G11" s="67">
        <v>43831</v>
      </c>
      <c r="H11" s="172">
        <v>16975.98</v>
      </c>
      <c r="I11" s="122">
        <v>128352</v>
      </c>
      <c r="J11" s="194" t="s">
        <v>20</v>
      </c>
      <c r="K11" s="173">
        <v>110936.25</v>
      </c>
      <c r="L11" s="40"/>
      <c r="M11" s="67">
        <v>43831</v>
      </c>
      <c r="N11" s="172">
        <v>100</v>
      </c>
      <c r="O11" s="122"/>
      <c r="P11" s="194" t="s">
        <v>21</v>
      </c>
      <c r="Q11" s="173">
        <v>94.4</v>
      </c>
    </row>
    <row r="12" spans="1:17" ht="15">
      <c r="A12" s="67" t="s">
        <v>22</v>
      </c>
      <c r="B12" s="174">
        <v>939</v>
      </c>
      <c r="C12" s="122"/>
      <c r="D12" s="175">
        <v>94941935</v>
      </c>
      <c r="E12" s="173">
        <v>854.3</v>
      </c>
      <c r="F12" s="189"/>
      <c r="G12" s="67" t="s">
        <v>22</v>
      </c>
      <c r="H12" s="190">
        <v>19902.54</v>
      </c>
      <c r="I12" s="122">
        <v>148596</v>
      </c>
      <c r="J12" s="175">
        <v>98685040</v>
      </c>
      <c r="K12" s="173">
        <v>129699.2</v>
      </c>
      <c r="M12" s="67" t="s">
        <v>22</v>
      </c>
      <c r="N12" s="174">
        <v>100</v>
      </c>
      <c r="O12" s="122"/>
      <c r="P12" s="175">
        <v>95045352</v>
      </c>
      <c r="Q12" s="173">
        <v>91.74</v>
      </c>
    </row>
    <row r="13" spans="1:17" ht="15">
      <c r="A13" s="67">
        <v>43891</v>
      </c>
      <c r="B13" s="176">
        <v>1049</v>
      </c>
      <c r="C13" s="122"/>
      <c r="D13" s="195" t="s">
        <v>23</v>
      </c>
      <c r="E13" s="173">
        <v>1026.9</v>
      </c>
      <c r="F13" s="189"/>
      <c r="G13" s="67">
        <v>43891</v>
      </c>
      <c r="H13" s="172">
        <v>19981.92</v>
      </c>
      <c r="I13" s="122">
        <v>162120</v>
      </c>
      <c r="J13" s="175">
        <v>102615680</v>
      </c>
      <c r="K13" s="173">
        <v>141331.99</v>
      </c>
      <c r="L13" s="198"/>
      <c r="M13" s="67">
        <v>43891</v>
      </c>
      <c r="N13" s="174">
        <v>100</v>
      </c>
      <c r="O13" s="122"/>
      <c r="P13" s="195" t="s">
        <v>24</v>
      </c>
      <c r="Q13" s="173">
        <v>95.54</v>
      </c>
    </row>
    <row r="14" spans="1:18" ht="15">
      <c r="A14" s="67" t="s">
        <v>25</v>
      </c>
      <c r="B14" s="120">
        <v>732</v>
      </c>
      <c r="C14" s="122"/>
      <c r="D14" s="74">
        <v>103037355</v>
      </c>
      <c r="E14" s="177">
        <v>713.62</v>
      </c>
      <c r="F14" s="201"/>
      <c r="G14" s="67" t="s">
        <v>25</v>
      </c>
      <c r="H14" s="120">
        <v>10605.84</v>
      </c>
      <c r="I14" s="122">
        <v>99183</v>
      </c>
      <c r="J14" s="74">
        <v>106577616</v>
      </c>
      <c r="K14" s="177">
        <v>84612.55</v>
      </c>
      <c r="L14" s="198"/>
      <c r="M14" s="67" t="s">
        <v>25</v>
      </c>
      <c r="N14" s="120">
        <v>100</v>
      </c>
      <c r="O14" s="122"/>
      <c r="P14" s="74">
        <v>102807997</v>
      </c>
      <c r="Q14" s="177">
        <v>84.08</v>
      </c>
      <c r="R14" s="200"/>
    </row>
    <row r="15" spans="1:18" ht="15">
      <c r="A15" s="67" t="s">
        <v>26</v>
      </c>
      <c r="B15" s="178">
        <v>566</v>
      </c>
      <c r="C15" s="122"/>
      <c r="D15" s="74">
        <v>106796736</v>
      </c>
      <c r="E15" s="177">
        <v>562.19</v>
      </c>
      <c r="F15" s="201"/>
      <c r="G15" s="67" t="s">
        <v>26</v>
      </c>
      <c r="H15" s="119">
        <v>10201.8</v>
      </c>
      <c r="I15" s="122">
        <v>90342</v>
      </c>
      <c r="J15" s="74">
        <v>110508695</v>
      </c>
      <c r="K15" s="177">
        <v>77721.56</v>
      </c>
      <c r="L15" s="198"/>
      <c r="M15" s="67" t="s">
        <v>26</v>
      </c>
      <c r="N15" s="178">
        <v>100</v>
      </c>
      <c r="O15" s="122"/>
      <c r="P15" s="74">
        <v>106809850</v>
      </c>
      <c r="Q15" s="177">
        <v>85.06</v>
      </c>
      <c r="R15" s="200"/>
    </row>
    <row r="16" spans="1:18" ht="15">
      <c r="A16" s="67">
        <v>43983</v>
      </c>
      <c r="B16" s="178">
        <v>44</v>
      </c>
      <c r="C16" s="178"/>
      <c r="D16" s="74">
        <v>110561851</v>
      </c>
      <c r="E16" s="177">
        <v>55.37</v>
      </c>
      <c r="F16" s="201"/>
      <c r="G16" s="67">
        <v>43983</v>
      </c>
      <c r="H16" s="119">
        <v>13062</v>
      </c>
      <c r="I16" s="122">
        <v>122997</v>
      </c>
      <c r="J16" s="74">
        <v>114401288</v>
      </c>
      <c r="K16" s="177">
        <v>99428.32</v>
      </c>
      <c r="L16" s="198"/>
      <c r="M16" s="67">
        <v>43983</v>
      </c>
      <c r="N16" s="178">
        <v>100</v>
      </c>
      <c r="O16" s="178"/>
      <c r="P16" s="74">
        <v>110695895</v>
      </c>
      <c r="Q16" s="177">
        <v>87.61</v>
      </c>
      <c r="R16" s="200"/>
    </row>
    <row r="17" spans="1:18" ht="15">
      <c r="A17" s="67">
        <v>44013</v>
      </c>
      <c r="B17" s="178">
        <v>30</v>
      </c>
      <c r="C17" s="122"/>
      <c r="D17" s="74">
        <v>114532606</v>
      </c>
      <c r="E17" s="177">
        <v>47.96</v>
      </c>
      <c r="F17" s="201"/>
      <c r="G17" s="67">
        <v>44013</v>
      </c>
      <c r="H17" s="119">
        <v>11898.18</v>
      </c>
      <c r="I17" s="122">
        <v>109599</v>
      </c>
      <c r="J17" s="74">
        <v>118316403</v>
      </c>
      <c r="K17" s="177">
        <v>91946.66</v>
      </c>
      <c r="L17" s="198"/>
      <c r="M17" s="67">
        <v>44013</v>
      </c>
      <c r="N17" s="119">
        <v>100</v>
      </c>
      <c r="O17" s="122"/>
      <c r="P17" s="74">
        <v>114606633</v>
      </c>
      <c r="Q17" s="177">
        <v>86.65</v>
      </c>
      <c r="R17" s="200"/>
    </row>
    <row r="18" spans="1:18" ht="15">
      <c r="A18" s="67" t="s">
        <v>27</v>
      </c>
      <c r="B18" s="178">
        <v>61</v>
      </c>
      <c r="C18" s="122"/>
      <c r="D18" s="74">
        <v>118337097</v>
      </c>
      <c r="E18" s="177">
        <v>58.21</v>
      </c>
      <c r="F18" s="201"/>
      <c r="G18" s="67" t="s">
        <v>27</v>
      </c>
      <c r="H18" s="119">
        <v>12658.38</v>
      </c>
      <c r="I18" s="122">
        <v>104307</v>
      </c>
      <c r="J18" s="74">
        <v>122377307</v>
      </c>
      <c r="K18" s="177">
        <v>96081.86</v>
      </c>
      <c r="L18" s="198"/>
      <c r="M18" s="67" t="s">
        <v>27</v>
      </c>
      <c r="N18" s="178">
        <v>100</v>
      </c>
      <c r="O18" s="122"/>
      <c r="P18" s="74">
        <v>118520131</v>
      </c>
      <c r="Q18" s="177">
        <v>92.12</v>
      </c>
      <c r="R18" s="200"/>
    </row>
    <row r="19" spans="1:18" ht="15">
      <c r="A19" s="67" t="s">
        <v>28</v>
      </c>
      <c r="B19" s="178">
        <v>30</v>
      </c>
      <c r="C19" s="178"/>
      <c r="D19" s="74">
        <v>122409433</v>
      </c>
      <c r="E19" s="177">
        <v>32.17</v>
      </c>
      <c r="F19" s="201"/>
      <c r="G19" s="67" t="s">
        <v>28</v>
      </c>
      <c r="H19" s="119">
        <v>12732.72</v>
      </c>
      <c r="I19" s="122">
        <v>135408</v>
      </c>
      <c r="J19" s="74">
        <v>126262568</v>
      </c>
      <c r="K19" s="177">
        <v>111665.8</v>
      </c>
      <c r="L19" s="198"/>
      <c r="M19" s="67" t="s">
        <v>28</v>
      </c>
      <c r="N19" s="178">
        <v>100</v>
      </c>
      <c r="O19" s="178"/>
      <c r="P19" s="74">
        <v>122577459</v>
      </c>
      <c r="Q19" s="177">
        <v>93.04</v>
      </c>
      <c r="R19" s="200"/>
    </row>
    <row r="20" spans="1:18" ht="15">
      <c r="A20" s="67" t="s">
        <v>29</v>
      </c>
      <c r="B20" s="205">
        <v>30</v>
      </c>
      <c r="C20" s="206"/>
      <c r="D20" s="207">
        <v>126368041</v>
      </c>
      <c r="E20" s="208">
        <v>32.29</v>
      </c>
      <c r="F20" s="201"/>
      <c r="G20" s="67" t="s">
        <v>29</v>
      </c>
      <c r="H20" s="205">
        <v>17169.18</v>
      </c>
      <c r="I20" s="206">
        <v>163128</v>
      </c>
      <c r="J20" s="207">
        <v>130165266</v>
      </c>
      <c r="K20" s="208">
        <v>129547.79</v>
      </c>
      <c r="L20" s="198"/>
      <c r="M20" s="67" t="s">
        <v>29</v>
      </c>
      <c r="N20" s="205">
        <v>100</v>
      </c>
      <c r="O20" s="206"/>
      <c r="P20" s="207">
        <v>126507292</v>
      </c>
      <c r="Q20" s="208">
        <v>91.03</v>
      </c>
      <c r="R20" s="200"/>
    </row>
    <row r="21" spans="1:18" ht="15">
      <c r="A21" s="67">
        <v>44136</v>
      </c>
      <c r="B21" s="178">
        <v>30</v>
      </c>
      <c r="C21" s="122"/>
      <c r="D21" s="74">
        <v>130278391</v>
      </c>
      <c r="E21" s="177">
        <v>32.14</v>
      </c>
      <c r="F21" s="201"/>
      <c r="G21" s="67">
        <v>44136</v>
      </c>
      <c r="H21" s="119">
        <v>11747.19</v>
      </c>
      <c r="I21" s="122">
        <v>110691</v>
      </c>
      <c r="J21" s="74">
        <v>134123951</v>
      </c>
      <c r="K21" s="177">
        <v>98334.87</v>
      </c>
      <c r="L21" s="198"/>
      <c r="M21" s="67">
        <v>44136</v>
      </c>
      <c r="N21" s="178">
        <v>131</v>
      </c>
      <c r="O21" s="122"/>
      <c r="P21" s="74">
        <v>130407678</v>
      </c>
      <c r="Q21" s="177">
        <v>129.44</v>
      </c>
      <c r="R21" s="200"/>
    </row>
    <row r="22" spans="1:18" ht="15">
      <c r="A22" s="220" t="s">
        <v>30</v>
      </c>
      <c r="B22" s="221">
        <v>30</v>
      </c>
      <c r="C22" s="222"/>
      <c r="D22" s="223">
        <v>134151282</v>
      </c>
      <c r="E22" s="224">
        <v>32.63</v>
      </c>
      <c r="F22" s="201"/>
      <c r="G22" s="212">
        <v>44136</v>
      </c>
      <c r="H22" s="225">
        <v>7002.66</v>
      </c>
      <c r="I22" s="226">
        <v>72555</v>
      </c>
      <c r="J22" s="227">
        <v>137989575</v>
      </c>
      <c r="K22" s="228">
        <v>72098.95</v>
      </c>
      <c r="L22" s="198"/>
      <c r="M22" s="220" t="s">
        <v>30</v>
      </c>
      <c r="N22" s="221">
        <v>100</v>
      </c>
      <c r="O22" s="222"/>
      <c r="P22" s="223">
        <v>134345877</v>
      </c>
      <c r="Q22" s="224">
        <v>94.67</v>
      </c>
      <c r="R22" s="200"/>
    </row>
    <row r="23" spans="1:17" ht="15">
      <c r="A23" s="67"/>
      <c r="B23" s="120"/>
      <c r="C23" s="122"/>
      <c r="D23" s="74"/>
      <c r="E23" s="177"/>
      <c r="F23" s="191"/>
      <c r="G23" s="67">
        <v>44166</v>
      </c>
      <c r="H23" s="119">
        <v>13353.9</v>
      </c>
      <c r="I23" s="122">
        <v>123081</v>
      </c>
      <c r="J23" s="74">
        <v>141977017</v>
      </c>
      <c r="K23" s="177">
        <v>121741.02</v>
      </c>
      <c r="L23" s="198"/>
      <c r="M23" s="67"/>
      <c r="N23" s="120"/>
      <c r="O23" s="122"/>
      <c r="P23" s="74"/>
      <c r="Q23" s="177"/>
    </row>
    <row r="24" spans="1:17" ht="15">
      <c r="A24" s="179"/>
      <c r="B24" s="96"/>
      <c r="C24" s="120"/>
      <c r="D24" s="74"/>
      <c r="E24" s="180"/>
      <c r="G24" s="179"/>
      <c r="H24" s="96"/>
      <c r="I24" s="120"/>
      <c r="J24" s="74"/>
      <c r="K24" s="180"/>
      <c r="M24" s="179"/>
      <c r="N24" s="96"/>
      <c r="O24" s="120"/>
      <c r="P24" s="74"/>
      <c r="Q24" s="180"/>
    </row>
    <row r="25" spans="1:17" ht="15">
      <c r="A25" s="261" t="s">
        <v>31</v>
      </c>
      <c r="B25" s="262"/>
      <c r="C25" s="262"/>
      <c r="D25" s="262"/>
      <c r="E25" s="181">
        <f>SUM(E11:E24)</f>
        <v>4606.210000000001</v>
      </c>
      <c r="G25" s="261" t="s">
        <v>31</v>
      </c>
      <c r="H25" s="262"/>
      <c r="I25" s="262"/>
      <c r="J25" s="262"/>
      <c r="K25" s="193">
        <f>SUM(K11:K24)</f>
        <v>1365146.82</v>
      </c>
      <c r="M25" s="261" t="s">
        <v>31</v>
      </c>
      <c r="N25" s="262"/>
      <c r="O25" s="262"/>
      <c r="P25" s="262"/>
      <c r="Q25" s="193">
        <f>SUM(Q11:Q24)</f>
        <v>1125.3799999999999</v>
      </c>
    </row>
    <row r="26" spans="1:8" ht="15">
      <c r="A26" s="265" t="s">
        <v>143</v>
      </c>
      <c r="B26" s="265"/>
      <c r="C26" s="265"/>
      <c r="D26" s="265"/>
      <c r="E26" s="265"/>
      <c r="G26" s="192"/>
      <c r="H26" s="192"/>
    </row>
    <row r="27" spans="1:5" ht="15">
      <c r="A27" s="263" t="s">
        <v>168</v>
      </c>
      <c r="B27" s="263"/>
      <c r="C27" s="263"/>
      <c r="D27" s="263"/>
      <c r="E27" s="263"/>
    </row>
    <row r="28" spans="1:5" ht="15">
      <c r="A28" s="264" t="s">
        <v>169</v>
      </c>
      <c r="B28" s="264"/>
      <c r="C28" s="264"/>
      <c r="D28" s="264"/>
      <c r="E28" s="264"/>
    </row>
  </sheetData>
  <sheetProtection/>
  <mergeCells count="21">
    <mergeCell ref="A27:E27"/>
    <mergeCell ref="A28:E28"/>
    <mergeCell ref="A26:E26"/>
    <mergeCell ref="M9:Q9"/>
    <mergeCell ref="A25:D25"/>
    <mergeCell ref="G25:J25"/>
    <mergeCell ref="M25:P25"/>
    <mergeCell ref="A5:E5"/>
    <mergeCell ref="H5:J5"/>
    <mergeCell ref="A6:E6"/>
    <mergeCell ref="A7:E7"/>
    <mergeCell ref="A9:E9"/>
    <mergeCell ref="G9:K9"/>
    <mergeCell ref="A8:E8"/>
    <mergeCell ref="A1:E1"/>
    <mergeCell ref="A2:E2"/>
    <mergeCell ref="H2:J2"/>
    <mergeCell ref="A3:E3"/>
    <mergeCell ref="H3:J3"/>
    <mergeCell ref="A4:E4"/>
    <mergeCell ref="H4:J4"/>
  </mergeCells>
  <printOptions horizontalCentered="1"/>
  <pageMargins left="0.2" right="0.2" top="1.57" bottom="0.39" header="0.31" footer="0.31"/>
  <pageSetup fitToHeight="1" fitToWidth="1" horizontalDpi="600" verticalDpi="600" orientation="landscape" paperSize="9" scale="62" r:id="rId1"/>
  <headerFooter>
    <oddHeader>&amp;C&amp;"Arial Black,Normal"&amp;12UNIVERSIDADE FEDERAL DO VALE DO SÃO FRANCISCO - UNIVASF
Secretaria de Administração - SECAD
Diretoria de Gestão de Contratos - DGC
Coordenação de Gestão de Contratos de Aquisição e Serviços - CGCA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8"/>
  <sheetViews>
    <sheetView zoomScalePageLayoutView="0" workbookViewId="0" topLeftCell="A11">
      <selection activeCell="A26" sqref="A26:D27"/>
    </sheetView>
  </sheetViews>
  <sheetFormatPr defaultColWidth="9.140625" defaultRowHeight="15"/>
  <cols>
    <col min="1" max="1" width="12.57421875" style="0" bestFit="1" customWidth="1"/>
    <col min="2" max="2" width="11.8515625" style="0" bestFit="1" customWidth="1"/>
    <col min="3" max="3" width="12.8515625" style="0" bestFit="1" customWidth="1"/>
    <col min="4" max="4" width="11.8515625" style="0" bestFit="1" customWidth="1"/>
    <col min="5" max="5" width="15.8515625" style="0" bestFit="1" customWidth="1"/>
    <col min="6" max="6" width="15.8515625" style="0" customWidth="1"/>
    <col min="7" max="7" width="12.421875" style="0" customWidth="1"/>
    <col min="8" max="8" width="10.57421875" style="0" bestFit="1" customWidth="1"/>
    <col min="9" max="9" width="13.28125" style="0" bestFit="1" customWidth="1"/>
    <col min="10" max="10" width="11.8515625" style="0" bestFit="1" customWidth="1"/>
    <col min="11" max="11" width="13.57421875" style="0" bestFit="1" customWidth="1"/>
    <col min="12" max="12" width="14.7109375" style="0" bestFit="1" customWidth="1"/>
    <col min="13" max="13" width="16.140625" style="0" customWidth="1"/>
  </cols>
  <sheetData>
    <row r="1" spans="1:5" ht="15">
      <c r="A1" s="266" t="s">
        <v>54</v>
      </c>
      <c r="B1" s="266"/>
      <c r="C1" s="266"/>
      <c r="D1" s="266"/>
      <c r="E1" s="266"/>
    </row>
    <row r="2" spans="1:12" ht="15">
      <c r="A2" s="266" t="s">
        <v>55</v>
      </c>
      <c r="B2" s="266"/>
      <c r="C2" s="266"/>
      <c r="D2" s="266"/>
      <c r="E2" s="266"/>
      <c r="F2" s="42"/>
      <c r="G2" s="42"/>
      <c r="H2" s="42"/>
      <c r="I2" s="42"/>
      <c r="J2" s="42"/>
      <c r="K2" s="42"/>
      <c r="L2" s="42"/>
    </row>
    <row r="3" spans="1:5" ht="15">
      <c r="A3" s="248" t="s">
        <v>184</v>
      </c>
      <c r="B3" s="249"/>
      <c r="C3" s="249"/>
      <c r="D3" s="249"/>
      <c r="E3" s="249"/>
    </row>
    <row r="4" spans="1:5" ht="15">
      <c r="A4" s="266" t="s">
        <v>185</v>
      </c>
      <c r="B4" s="266"/>
      <c r="C4" s="266"/>
      <c r="D4" s="266"/>
      <c r="E4" s="266"/>
    </row>
    <row r="5" spans="1:5" ht="15">
      <c r="A5" s="267" t="s">
        <v>56</v>
      </c>
      <c r="B5" s="267"/>
      <c r="C5" s="267"/>
      <c r="D5" s="267"/>
      <c r="E5" s="267"/>
    </row>
    <row r="6" spans="1:5" ht="15">
      <c r="A6" s="267" t="s">
        <v>9</v>
      </c>
      <c r="B6" s="267"/>
      <c r="C6" s="267"/>
      <c r="D6" s="267"/>
      <c r="E6" s="267"/>
    </row>
    <row r="7" spans="1:10" ht="15">
      <c r="A7" s="30"/>
      <c r="B7" s="30"/>
      <c r="C7" s="30"/>
      <c r="D7" s="30"/>
      <c r="E7" s="110"/>
      <c r="F7" s="30"/>
      <c r="G7" s="30"/>
      <c r="H7" s="30"/>
      <c r="I7" s="30"/>
      <c r="J7" s="30"/>
    </row>
    <row r="8" spans="1:10" ht="15">
      <c r="A8" s="30"/>
      <c r="B8" s="30"/>
      <c r="C8" s="30"/>
      <c r="D8" s="30"/>
      <c r="E8" s="249"/>
      <c r="F8" s="249"/>
      <c r="G8" s="249"/>
      <c r="H8" s="250"/>
      <c r="I8" s="30"/>
      <c r="J8" s="30"/>
    </row>
    <row r="9" spans="1:5" ht="15">
      <c r="A9" s="111"/>
      <c r="B9" s="110"/>
      <c r="C9" s="110"/>
      <c r="D9" s="110"/>
      <c r="E9" s="110"/>
    </row>
    <row r="10" spans="1:12" ht="15">
      <c r="A10" s="268" t="s">
        <v>57</v>
      </c>
      <c r="B10" s="269"/>
      <c r="C10" s="269"/>
      <c r="D10" s="269"/>
      <c r="E10" s="269"/>
      <c r="G10" s="268" t="s">
        <v>58</v>
      </c>
      <c r="H10" s="269"/>
      <c r="I10" s="269"/>
      <c r="J10" s="269"/>
      <c r="K10" s="269"/>
      <c r="L10" s="269"/>
    </row>
    <row r="11" spans="1:12" ht="38.25">
      <c r="A11" s="64" t="s">
        <v>13</v>
      </c>
      <c r="B11" s="64" t="s">
        <v>46</v>
      </c>
      <c r="C11" s="64" t="s">
        <v>15</v>
      </c>
      <c r="D11" s="64" t="s">
        <v>16</v>
      </c>
      <c r="E11" s="113" t="s">
        <v>18</v>
      </c>
      <c r="F11" s="109"/>
      <c r="G11" s="64" t="s">
        <v>13</v>
      </c>
      <c r="H11" s="2" t="s">
        <v>46</v>
      </c>
      <c r="I11" s="64" t="s">
        <v>15</v>
      </c>
      <c r="J11" s="64" t="s">
        <v>16</v>
      </c>
      <c r="K11" s="112" t="s">
        <v>17</v>
      </c>
      <c r="L11" s="113" t="s">
        <v>18</v>
      </c>
    </row>
    <row r="12" spans="1:12" ht="15">
      <c r="A12" s="67">
        <v>43831</v>
      </c>
      <c r="B12" s="114">
        <v>11682.51</v>
      </c>
      <c r="C12" s="115">
        <v>92715</v>
      </c>
      <c r="D12" s="116" t="s">
        <v>59</v>
      </c>
      <c r="E12" s="117">
        <v>90959.18</v>
      </c>
      <c r="F12" s="109"/>
      <c r="G12" s="67">
        <v>43831</v>
      </c>
      <c r="H12" s="138">
        <v>782.78</v>
      </c>
      <c r="I12" s="139">
        <v>6391.2</v>
      </c>
      <c r="J12" s="140" t="s">
        <v>60</v>
      </c>
      <c r="K12" s="145">
        <v>43887</v>
      </c>
      <c r="L12" s="146">
        <v>6166.29</v>
      </c>
    </row>
    <row r="13" spans="1:12" ht="15">
      <c r="A13" s="67" t="s">
        <v>22</v>
      </c>
      <c r="B13" s="118">
        <v>14656.95</v>
      </c>
      <c r="C13" s="119">
        <v>103740</v>
      </c>
      <c r="D13" s="120">
        <v>424971100</v>
      </c>
      <c r="E13" s="121">
        <v>101384.64</v>
      </c>
      <c r="F13" s="109"/>
      <c r="G13" s="67" t="s">
        <v>22</v>
      </c>
      <c r="H13" s="141">
        <v>1236.64</v>
      </c>
      <c r="I13" s="141">
        <v>11188.08</v>
      </c>
      <c r="J13" s="130">
        <v>428144391</v>
      </c>
      <c r="K13" s="147">
        <v>43916</v>
      </c>
      <c r="L13" s="148">
        <v>11478.12</v>
      </c>
    </row>
    <row r="14" spans="1:13" ht="15">
      <c r="A14" s="67">
        <v>43891</v>
      </c>
      <c r="B14" s="118">
        <v>13767.18</v>
      </c>
      <c r="C14" s="122">
        <v>114324</v>
      </c>
      <c r="D14" s="120">
        <v>431711630</v>
      </c>
      <c r="E14" s="121">
        <v>107032.01</v>
      </c>
      <c r="F14" s="87"/>
      <c r="G14" s="67">
        <v>43891</v>
      </c>
      <c r="H14" s="141">
        <v>1386.04</v>
      </c>
      <c r="I14" s="141">
        <v>13264</v>
      </c>
      <c r="J14" s="130">
        <v>434711686</v>
      </c>
      <c r="K14" s="147">
        <v>43948</v>
      </c>
      <c r="L14" s="148">
        <v>13706.34</v>
      </c>
      <c r="M14" s="199"/>
    </row>
    <row r="15" spans="1:13" ht="15">
      <c r="A15" s="67" t="s">
        <v>25</v>
      </c>
      <c r="B15" s="114">
        <v>6153.21</v>
      </c>
      <c r="C15" s="115">
        <v>56616</v>
      </c>
      <c r="D15" s="116" t="s">
        <v>106</v>
      </c>
      <c r="E15" s="117">
        <v>64291.06</v>
      </c>
      <c r="F15" s="87"/>
      <c r="G15" s="67" t="s">
        <v>25</v>
      </c>
      <c r="H15" s="141">
        <v>1092.1</v>
      </c>
      <c r="I15" s="141">
        <v>8742.84</v>
      </c>
      <c r="J15" s="130">
        <v>441346203</v>
      </c>
      <c r="K15" s="142" t="s">
        <v>107</v>
      </c>
      <c r="L15" s="148">
        <v>9394.51</v>
      </c>
      <c r="M15" s="199"/>
    </row>
    <row r="16" spans="1:13" ht="15">
      <c r="A16" s="67" t="s">
        <v>26</v>
      </c>
      <c r="B16" s="123">
        <v>5657.19</v>
      </c>
      <c r="C16" s="124">
        <v>51492</v>
      </c>
      <c r="D16" s="120">
        <v>444846910</v>
      </c>
      <c r="E16" s="121">
        <v>58721.77</v>
      </c>
      <c r="F16" s="87"/>
      <c r="G16" s="67" t="s">
        <v>26</v>
      </c>
      <c r="H16" s="141">
        <v>1098.69</v>
      </c>
      <c r="I16" s="141">
        <v>7569.42</v>
      </c>
      <c r="J16" s="130">
        <v>447692492</v>
      </c>
      <c r="K16" s="149">
        <v>44008</v>
      </c>
      <c r="L16" s="150">
        <v>7254.92</v>
      </c>
      <c r="M16" s="199"/>
    </row>
    <row r="17" spans="1:13" ht="15">
      <c r="A17" s="67">
        <v>43983</v>
      </c>
      <c r="B17" s="123">
        <v>4982.67</v>
      </c>
      <c r="C17" s="125">
        <v>43407</v>
      </c>
      <c r="D17" s="126">
        <v>451928226</v>
      </c>
      <c r="E17" s="127">
        <v>55383.45</v>
      </c>
      <c r="F17" s="87"/>
      <c r="G17" s="67">
        <v>43983</v>
      </c>
      <c r="H17" s="141">
        <v>954.34</v>
      </c>
      <c r="I17" s="141">
        <v>6710.88</v>
      </c>
      <c r="J17" s="142" t="s">
        <v>118</v>
      </c>
      <c r="K17" s="147">
        <v>44039</v>
      </c>
      <c r="L17" s="148">
        <v>6749.79</v>
      </c>
      <c r="M17" s="199"/>
    </row>
    <row r="18" spans="1:13" ht="15">
      <c r="A18" s="67">
        <v>44013</v>
      </c>
      <c r="B18" s="128">
        <v>4838.61</v>
      </c>
      <c r="C18" s="129">
        <v>40740</v>
      </c>
      <c r="D18" s="130">
        <v>458220444</v>
      </c>
      <c r="E18" s="132">
        <v>55344.92</v>
      </c>
      <c r="F18" s="87"/>
      <c r="G18" s="67">
        <v>44013</v>
      </c>
      <c r="H18" s="130">
        <v>923.85</v>
      </c>
      <c r="I18" s="141">
        <v>6691.2</v>
      </c>
      <c r="J18" s="142" t="s">
        <v>124</v>
      </c>
      <c r="K18" s="147">
        <v>44069</v>
      </c>
      <c r="L18" s="148">
        <v>6745.36</v>
      </c>
      <c r="M18" s="199"/>
    </row>
    <row r="19" spans="1:13" ht="15">
      <c r="A19" s="67" t="s">
        <v>27</v>
      </c>
      <c r="B19" s="133">
        <v>4733.61</v>
      </c>
      <c r="C19" s="125">
        <v>43764</v>
      </c>
      <c r="D19" s="126">
        <v>464750968</v>
      </c>
      <c r="E19" s="134">
        <v>58385.42</v>
      </c>
      <c r="F19" s="87"/>
      <c r="G19" s="67" t="s">
        <v>27</v>
      </c>
      <c r="H19" s="130">
        <v>944.22</v>
      </c>
      <c r="I19" s="130">
        <v>6317.28</v>
      </c>
      <c r="J19" s="142" t="s">
        <v>129</v>
      </c>
      <c r="K19" s="147">
        <v>44102</v>
      </c>
      <c r="L19" s="148">
        <v>6903.53</v>
      </c>
      <c r="M19" s="199"/>
    </row>
    <row r="20" spans="1:13" ht="15">
      <c r="A20" s="67" t="s">
        <v>28</v>
      </c>
      <c r="B20" s="123">
        <v>5146.47</v>
      </c>
      <c r="C20" s="125">
        <v>45654</v>
      </c>
      <c r="D20" s="6">
        <v>471968462</v>
      </c>
      <c r="E20" s="134">
        <v>59907.21</v>
      </c>
      <c r="F20" s="87"/>
      <c r="G20" s="67" t="s">
        <v>28</v>
      </c>
      <c r="H20" s="141">
        <v>856.35</v>
      </c>
      <c r="I20" s="141">
        <v>6280.38</v>
      </c>
      <c r="J20" s="130">
        <v>473895144</v>
      </c>
      <c r="K20" s="131">
        <v>44130</v>
      </c>
      <c r="L20" s="132">
        <v>6591.24</v>
      </c>
      <c r="M20" s="199"/>
    </row>
    <row r="21" spans="1:13" ht="15">
      <c r="A21" s="67" t="s">
        <v>29</v>
      </c>
      <c r="B21" s="123">
        <v>5786.34</v>
      </c>
      <c r="C21" s="125">
        <v>53844</v>
      </c>
      <c r="D21" s="120">
        <v>477828179</v>
      </c>
      <c r="E21" s="134">
        <v>62280.58</v>
      </c>
      <c r="F21" s="87"/>
      <c r="G21" s="67" t="s">
        <v>29</v>
      </c>
      <c r="H21" s="141">
        <v>816</v>
      </c>
      <c r="I21" s="141">
        <v>5744.1</v>
      </c>
      <c r="J21" s="142" t="s">
        <v>148</v>
      </c>
      <c r="K21" s="147">
        <v>44161</v>
      </c>
      <c r="L21" s="148">
        <v>6019.99</v>
      </c>
      <c r="M21" s="199"/>
    </row>
    <row r="22" spans="1:13" ht="15">
      <c r="A22" s="67">
        <v>44136</v>
      </c>
      <c r="B22" s="123">
        <v>4957.89</v>
      </c>
      <c r="C22" s="7">
        <v>49602</v>
      </c>
      <c r="D22" s="6">
        <v>487152427</v>
      </c>
      <c r="E22" s="135">
        <v>58126.3</v>
      </c>
      <c r="F22" s="87"/>
      <c r="G22" s="67">
        <v>44136</v>
      </c>
      <c r="H22" s="141">
        <v>728.02</v>
      </c>
      <c r="I22" s="141">
        <v>5276.7</v>
      </c>
      <c r="J22" s="130">
        <v>487151702</v>
      </c>
      <c r="K22" s="131">
        <v>44193</v>
      </c>
      <c r="L22" s="151">
        <v>5573.04</v>
      </c>
      <c r="M22" s="199"/>
    </row>
    <row r="23" spans="1:30" ht="15">
      <c r="A23" s="212">
        <v>44166</v>
      </c>
      <c r="B23" s="236">
        <v>9388.05</v>
      </c>
      <c r="C23" s="237">
        <v>92400</v>
      </c>
      <c r="D23" s="238">
        <v>497756617</v>
      </c>
      <c r="E23" s="239">
        <v>91555.89</v>
      </c>
      <c r="F23" s="87"/>
      <c r="G23" s="230">
        <v>44136</v>
      </c>
      <c r="H23" s="231">
        <v>443.29</v>
      </c>
      <c r="I23" s="205">
        <v>3296.4</v>
      </c>
      <c r="J23" s="232" t="s">
        <v>170</v>
      </c>
      <c r="K23" s="233">
        <v>44222</v>
      </c>
      <c r="L23" s="234">
        <v>4119.77</v>
      </c>
      <c r="M23" s="235"/>
      <c r="N23" s="273" t="s">
        <v>171</v>
      </c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</row>
    <row r="24" spans="1:13" ht="30" customHeight="1">
      <c r="A24" s="275" t="s">
        <v>172</v>
      </c>
      <c r="B24" s="276"/>
      <c r="C24" s="276"/>
      <c r="D24" s="276"/>
      <c r="E24" s="276"/>
      <c r="F24" s="109"/>
      <c r="G24" s="240" t="s">
        <v>30</v>
      </c>
      <c r="H24" s="241">
        <v>892.68</v>
      </c>
      <c r="I24" s="242">
        <v>5655.54</v>
      </c>
      <c r="J24" s="243" t="s">
        <v>174</v>
      </c>
      <c r="K24" s="244">
        <v>44253</v>
      </c>
      <c r="L24" s="245">
        <v>6775.65</v>
      </c>
      <c r="M24" s="246"/>
    </row>
    <row r="25" spans="1:12" ht="15">
      <c r="A25" s="270" t="s">
        <v>31</v>
      </c>
      <c r="B25" s="271"/>
      <c r="C25" s="271"/>
      <c r="D25" s="271"/>
      <c r="E25" s="229">
        <f>SUM(E12:E23)</f>
        <v>863372.43</v>
      </c>
      <c r="F25" s="109"/>
      <c r="G25" s="270" t="s">
        <v>31</v>
      </c>
      <c r="H25" s="271"/>
      <c r="I25" s="271"/>
      <c r="J25" s="271"/>
      <c r="K25" s="272"/>
      <c r="L25" s="152">
        <f>SUM(L12:L23)</f>
        <v>90702.90000000001</v>
      </c>
    </row>
    <row r="26" spans="1:10" ht="15">
      <c r="A26" s="26"/>
      <c r="B26" s="27"/>
      <c r="G26" s="277" t="s">
        <v>177</v>
      </c>
      <c r="H26" s="277"/>
      <c r="I26" s="277"/>
      <c r="J26" s="277"/>
    </row>
    <row r="27" spans="6:7" ht="15">
      <c r="F27" s="40"/>
      <c r="G27" s="84"/>
    </row>
    <row r="28" spans="2:7" ht="15">
      <c r="B28" s="136" t="s">
        <v>33</v>
      </c>
      <c r="C28" s="278" t="s">
        <v>61</v>
      </c>
      <c r="D28" s="278"/>
      <c r="E28" s="278"/>
      <c r="F28" s="40"/>
      <c r="G28" s="84"/>
    </row>
    <row r="29" spans="2:7" ht="15">
      <c r="B29" s="137">
        <v>35688579</v>
      </c>
      <c r="C29" s="279" t="s">
        <v>62</v>
      </c>
      <c r="D29" s="279"/>
      <c r="E29" s="279"/>
      <c r="F29" s="40"/>
      <c r="G29" s="84"/>
    </row>
    <row r="30" spans="2:5" ht="15">
      <c r="B30" s="137">
        <v>212702072</v>
      </c>
      <c r="C30" s="279" t="s">
        <v>63</v>
      </c>
      <c r="D30" s="279"/>
      <c r="E30" s="279"/>
    </row>
    <row r="33" ht="15">
      <c r="F33" s="143"/>
    </row>
    <row r="34" ht="15">
      <c r="F34" s="144"/>
    </row>
    <row r="35" ht="15">
      <c r="F35" s="144"/>
    </row>
    <row r="36" ht="15">
      <c r="F36" s="144"/>
    </row>
    <row r="37" ht="15">
      <c r="F37" s="144"/>
    </row>
    <row r="38" ht="15">
      <c r="F38" s="143"/>
    </row>
  </sheetData>
  <sheetProtection/>
  <mergeCells count="17">
    <mergeCell ref="G26:J26"/>
    <mergeCell ref="C28:E28"/>
    <mergeCell ref="C29:E29"/>
    <mergeCell ref="C30:E30"/>
    <mergeCell ref="A10:E10"/>
    <mergeCell ref="G10:L10"/>
    <mergeCell ref="A25:D25"/>
    <mergeCell ref="G25:K25"/>
    <mergeCell ref="N23:AD23"/>
    <mergeCell ref="A24:E24"/>
    <mergeCell ref="A1:E1"/>
    <mergeCell ref="A2:E2"/>
    <mergeCell ref="A3:E3"/>
    <mergeCell ref="A4:E4"/>
    <mergeCell ref="A5:E5"/>
    <mergeCell ref="E8:H8"/>
    <mergeCell ref="A6:E6"/>
  </mergeCells>
  <printOptions/>
  <pageMargins left="0.7900000000000001" right="0.7900000000000001" top="0.98" bottom="0.98" header="0.51" footer="0.51"/>
  <pageSetup fitToWidth="3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zoomScalePageLayoutView="0" workbookViewId="0" topLeftCell="A7">
      <selection activeCell="A24" sqref="A24:D25"/>
    </sheetView>
  </sheetViews>
  <sheetFormatPr defaultColWidth="9.140625" defaultRowHeight="15"/>
  <cols>
    <col min="1" max="1" width="12.421875" style="0" customWidth="1"/>
    <col min="2" max="2" width="18.140625" style="0" customWidth="1"/>
    <col min="3" max="3" width="13.28125" style="0" bestFit="1" customWidth="1"/>
    <col min="4" max="4" width="11.00390625" style="0" bestFit="1" customWidth="1"/>
    <col min="5" max="5" width="15.28125" style="0" customWidth="1"/>
    <col min="6" max="6" width="12.140625" style="0" bestFit="1" customWidth="1"/>
  </cols>
  <sheetData>
    <row r="1" spans="1:6" ht="15">
      <c r="A1" s="266" t="s">
        <v>54</v>
      </c>
      <c r="B1" s="266"/>
      <c r="C1" s="266"/>
      <c r="D1" s="266"/>
      <c r="E1" s="266"/>
      <c r="F1" s="87"/>
    </row>
    <row r="2" spans="1:6" ht="15">
      <c r="A2" s="266" t="s">
        <v>55</v>
      </c>
      <c r="B2" s="266"/>
      <c r="C2" s="266"/>
      <c r="D2" s="266"/>
      <c r="E2" s="266"/>
      <c r="F2" s="42"/>
    </row>
    <row r="3" spans="1:5" ht="15">
      <c r="A3" s="267" t="s">
        <v>64</v>
      </c>
      <c r="B3" s="267"/>
      <c r="C3" s="267"/>
      <c r="D3" s="267"/>
      <c r="E3" s="267"/>
    </row>
    <row r="4" spans="1:5" ht="15">
      <c r="A4" s="253" t="s">
        <v>186</v>
      </c>
      <c r="B4" s="254"/>
      <c r="C4" s="254"/>
      <c r="D4" s="254"/>
      <c r="E4" s="255"/>
    </row>
    <row r="5" spans="1:5" ht="15">
      <c r="A5" s="267" t="s">
        <v>65</v>
      </c>
      <c r="B5" s="267"/>
      <c r="C5" s="267"/>
      <c r="D5" s="267"/>
      <c r="E5" s="267"/>
    </row>
    <row r="6" spans="1:6" ht="15">
      <c r="A6" s="253" t="s">
        <v>9</v>
      </c>
      <c r="B6" s="254"/>
      <c r="C6" s="254"/>
      <c r="D6" s="254"/>
      <c r="E6" s="255"/>
      <c r="F6" s="111"/>
    </row>
    <row r="7" spans="1:6" ht="15">
      <c r="A7" s="1"/>
      <c r="B7" s="1"/>
      <c r="C7" s="1"/>
      <c r="D7" s="1"/>
      <c r="E7" s="1"/>
      <c r="F7" s="111"/>
    </row>
    <row r="8" spans="1:5" ht="15">
      <c r="A8" s="281" t="s">
        <v>66</v>
      </c>
      <c r="B8" s="282"/>
      <c r="C8" s="282"/>
      <c r="D8" s="282"/>
      <c r="E8" s="282"/>
    </row>
    <row r="9" spans="1:5" ht="38.25">
      <c r="A9" s="31" t="s">
        <v>13</v>
      </c>
      <c r="B9" s="31" t="s">
        <v>67</v>
      </c>
      <c r="C9" s="31" t="s">
        <v>68</v>
      </c>
      <c r="D9" s="31" t="s">
        <v>16</v>
      </c>
      <c r="E9" s="31" t="s">
        <v>18</v>
      </c>
    </row>
    <row r="10" spans="1:5" ht="15">
      <c r="A10" s="67">
        <v>43831</v>
      </c>
      <c r="B10" s="90">
        <v>2896.9</v>
      </c>
      <c r="C10" s="91">
        <v>11970.36</v>
      </c>
      <c r="D10" s="92">
        <v>418562600</v>
      </c>
      <c r="E10" s="93">
        <v>12895.52</v>
      </c>
    </row>
    <row r="11" spans="1:5" ht="15">
      <c r="A11" s="67" t="s">
        <v>22</v>
      </c>
      <c r="B11" s="94">
        <v>2707.67</v>
      </c>
      <c r="C11" s="95">
        <v>9158.58</v>
      </c>
      <c r="D11" s="96">
        <v>424972103</v>
      </c>
      <c r="E11" s="97">
        <v>17221.45</v>
      </c>
    </row>
    <row r="12" spans="1:5" ht="15">
      <c r="A12" s="67">
        <v>43891</v>
      </c>
      <c r="B12" s="94">
        <v>2148.37</v>
      </c>
      <c r="C12" s="95">
        <v>9266.82</v>
      </c>
      <c r="D12" s="96">
        <v>431725273</v>
      </c>
      <c r="E12" s="97">
        <v>16747.07</v>
      </c>
    </row>
    <row r="13" spans="1:5" ht="15">
      <c r="A13" s="67" t="s">
        <v>25</v>
      </c>
      <c r="B13" s="94">
        <v>346.39</v>
      </c>
      <c r="C13" s="95">
        <v>2801.94</v>
      </c>
      <c r="D13" s="37" t="s">
        <v>105</v>
      </c>
      <c r="E13" s="97">
        <v>8749.2</v>
      </c>
    </row>
    <row r="14" spans="1:5" ht="15">
      <c r="A14" s="67" t="s">
        <v>26</v>
      </c>
      <c r="B14" s="94">
        <v>355.4</v>
      </c>
      <c r="C14" s="95">
        <v>2843.76</v>
      </c>
      <c r="D14" s="37" t="s">
        <v>108</v>
      </c>
      <c r="E14" s="97">
        <v>8787.72</v>
      </c>
    </row>
    <row r="15" spans="1:5" ht="15">
      <c r="A15" s="67">
        <v>43983</v>
      </c>
      <c r="B15" s="98">
        <v>288.31</v>
      </c>
      <c r="C15" s="95">
        <v>2339.46</v>
      </c>
      <c r="D15" s="37" t="s">
        <v>114</v>
      </c>
      <c r="E15" s="97">
        <v>8323.88</v>
      </c>
    </row>
    <row r="16" spans="1:5" ht="15">
      <c r="A16" s="67">
        <v>44013</v>
      </c>
      <c r="B16" s="94">
        <v>300.76</v>
      </c>
      <c r="C16" s="95">
        <v>2277.96</v>
      </c>
      <c r="D16" s="37" t="s">
        <v>123</v>
      </c>
      <c r="E16" s="97">
        <v>8587.67</v>
      </c>
    </row>
    <row r="17" spans="1:5" ht="15">
      <c r="A17" s="67" t="s">
        <v>27</v>
      </c>
      <c r="B17" s="99">
        <v>285.53</v>
      </c>
      <c r="C17" s="100">
        <v>2186.94</v>
      </c>
      <c r="D17" s="37" t="s">
        <v>135</v>
      </c>
      <c r="E17" s="97">
        <v>8813.86</v>
      </c>
    </row>
    <row r="18" spans="1:5" ht="15">
      <c r="A18" s="67" t="s">
        <v>28</v>
      </c>
      <c r="B18" s="101">
        <v>275.38</v>
      </c>
      <c r="C18" s="102">
        <v>2307.48</v>
      </c>
      <c r="D18" s="55" t="s">
        <v>136</v>
      </c>
      <c r="E18" s="103">
        <v>9070.81</v>
      </c>
    </row>
    <row r="19" spans="1:5" ht="15">
      <c r="A19" s="67" t="s">
        <v>29</v>
      </c>
      <c r="B19" s="99">
        <v>302.51</v>
      </c>
      <c r="C19" s="104">
        <v>3099.6</v>
      </c>
      <c r="D19" s="37" t="s">
        <v>150</v>
      </c>
      <c r="E19" s="97">
        <v>9167.02</v>
      </c>
    </row>
    <row r="20" spans="1:20" ht="15">
      <c r="A20" s="67">
        <v>44136</v>
      </c>
      <c r="B20" s="99">
        <v>257.3</v>
      </c>
      <c r="C20" s="100">
        <v>2270.58</v>
      </c>
      <c r="D20" s="37" t="s">
        <v>160</v>
      </c>
      <c r="E20" s="97">
        <v>8541.94</v>
      </c>
      <c r="F20" s="280" t="s">
        <v>161</v>
      </c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</row>
    <row r="21" spans="1:20" ht="15">
      <c r="A21" s="67">
        <v>44136</v>
      </c>
      <c r="B21" s="210">
        <v>235.45</v>
      </c>
      <c r="C21" s="211">
        <v>2477.22</v>
      </c>
      <c r="D21" s="106" t="s">
        <v>159</v>
      </c>
      <c r="E21" s="107">
        <v>8730.77</v>
      </c>
      <c r="F21" s="280" t="s">
        <v>162</v>
      </c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</row>
    <row r="22" spans="1:5" ht="15">
      <c r="A22" s="67" t="s">
        <v>30</v>
      </c>
      <c r="B22" s="105">
        <v>387.59</v>
      </c>
      <c r="C22" s="211">
        <v>3594.06</v>
      </c>
      <c r="D22" s="106" t="s">
        <v>173</v>
      </c>
      <c r="E22" s="107">
        <v>9970.83</v>
      </c>
    </row>
    <row r="23" spans="1:5" ht="15">
      <c r="A23" s="251" t="s">
        <v>31</v>
      </c>
      <c r="B23" s="251"/>
      <c r="C23" s="251"/>
      <c r="D23" s="251"/>
      <c r="E23" s="108">
        <f>SUM(E10:E22)</f>
        <v>135607.74000000002</v>
      </c>
    </row>
    <row r="24" spans="1:5" ht="15">
      <c r="A24" s="23"/>
      <c r="E24" s="25"/>
    </row>
    <row r="25" spans="1:5" ht="15">
      <c r="A25" s="22"/>
      <c r="B25" s="22"/>
      <c r="C25" s="23"/>
      <c r="E25" s="25"/>
    </row>
    <row r="26" spans="1:5" ht="15">
      <c r="A26" s="22"/>
      <c r="B26" s="22"/>
      <c r="C26" s="25"/>
      <c r="E26" s="25"/>
    </row>
    <row r="27" spans="2:4" ht="15">
      <c r="B27" s="83">
        <v>7007626120</v>
      </c>
      <c r="C27" s="258" t="s">
        <v>69</v>
      </c>
      <c r="D27" s="259"/>
    </row>
  </sheetData>
  <sheetProtection/>
  <mergeCells count="11">
    <mergeCell ref="C27:D27"/>
    <mergeCell ref="A8:E8"/>
    <mergeCell ref="A23:D23"/>
    <mergeCell ref="F20:T20"/>
    <mergeCell ref="F21:T21"/>
    <mergeCell ref="A1:E1"/>
    <mergeCell ref="A2:E2"/>
    <mergeCell ref="A3:E3"/>
    <mergeCell ref="A4:E4"/>
    <mergeCell ref="A5:E5"/>
    <mergeCell ref="A6:E6"/>
  </mergeCells>
  <printOptions/>
  <pageMargins left="0.7900000000000001" right="0.7900000000000001" top="0.98" bottom="0.98" header="0.51" footer="0.51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0">
      <selection activeCell="C26" sqref="C26:F27"/>
    </sheetView>
  </sheetViews>
  <sheetFormatPr defaultColWidth="9.140625" defaultRowHeight="15"/>
  <cols>
    <col min="1" max="1" width="13.00390625" style="0" customWidth="1"/>
    <col min="2" max="2" width="16.7109375" style="0" customWidth="1"/>
    <col min="3" max="3" width="14.7109375" style="0" customWidth="1"/>
    <col min="4" max="4" width="17.421875" style="0" customWidth="1"/>
    <col min="5" max="5" width="16.00390625" style="0" bestFit="1" customWidth="1"/>
    <col min="6" max="6" width="20.140625" style="0" customWidth="1"/>
    <col min="7" max="7" width="20.28125" style="0" customWidth="1"/>
    <col min="8" max="8" width="14.28125" style="0" bestFit="1" customWidth="1"/>
    <col min="9" max="9" width="13.57421875" style="0" bestFit="1" customWidth="1"/>
    <col min="10" max="10" width="13.28125" style="0" bestFit="1" customWidth="1"/>
    <col min="11" max="11" width="14.140625" style="0" bestFit="1" customWidth="1"/>
    <col min="12" max="12" width="18.00390625" style="0" customWidth="1"/>
    <col min="13" max="13" width="10.7109375" style="0" customWidth="1"/>
    <col min="14" max="14" width="15.140625" style="0" customWidth="1"/>
    <col min="15" max="15" width="16.57421875" style="0" customWidth="1"/>
    <col min="16" max="16" width="14.140625" style="0" customWidth="1"/>
    <col min="17" max="17" width="13.421875" style="0" customWidth="1"/>
  </cols>
  <sheetData>
    <row r="1" spans="1:11" ht="15">
      <c r="A1" s="266" t="s">
        <v>35</v>
      </c>
      <c r="B1" s="266"/>
      <c r="C1" s="266"/>
      <c r="D1" s="266"/>
      <c r="E1" s="266"/>
      <c r="G1" s="31" t="s">
        <v>33</v>
      </c>
      <c r="H1" s="283" t="s">
        <v>34</v>
      </c>
      <c r="I1" s="283"/>
      <c r="J1" s="283"/>
      <c r="K1" s="283"/>
    </row>
    <row r="2" spans="1:11" ht="15">
      <c r="A2" s="266" t="s">
        <v>37</v>
      </c>
      <c r="B2" s="266"/>
      <c r="C2" s="266"/>
      <c r="D2" s="266"/>
      <c r="E2" s="266"/>
      <c r="G2" s="169">
        <v>4009700094</v>
      </c>
      <c r="H2" s="252" t="s">
        <v>36</v>
      </c>
      <c r="I2" s="252"/>
      <c r="J2" s="252"/>
      <c r="K2" s="252"/>
    </row>
    <row r="3" spans="1:11" ht="15">
      <c r="A3" s="266" t="s">
        <v>181</v>
      </c>
      <c r="B3" s="266"/>
      <c r="C3" s="266"/>
      <c r="D3" s="266"/>
      <c r="E3" s="266"/>
      <c r="G3" s="169">
        <v>1892594011</v>
      </c>
      <c r="H3" s="258" t="s">
        <v>38</v>
      </c>
      <c r="I3" s="259"/>
      <c r="J3" s="259"/>
      <c r="K3" s="260"/>
    </row>
    <row r="4" spans="1:11" ht="15">
      <c r="A4" s="266" t="s">
        <v>182</v>
      </c>
      <c r="B4" s="266"/>
      <c r="C4" s="266"/>
      <c r="D4" s="266"/>
      <c r="E4" s="266"/>
      <c r="F4" s="110"/>
      <c r="G4" s="169">
        <v>4005326880</v>
      </c>
      <c r="H4" s="258" t="s">
        <v>39</v>
      </c>
      <c r="I4" s="259"/>
      <c r="J4" s="259"/>
      <c r="K4" s="260"/>
    </row>
    <row r="5" spans="1:6" ht="15">
      <c r="A5" s="266" t="s">
        <v>183</v>
      </c>
      <c r="B5" s="266"/>
      <c r="C5" s="266"/>
      <c r="D5" s="266"/>
      <c r="E5" s="266"/>
      <c r="F5" s="110"/>
    </row>
    <row r="6" spans="1:6" ht="15">
      <c r="A6" s="266" t="s">
        <v>40</v>
      </c>
      <c r="B6" s="266"/>
      <c r="C6" s="266"/>
      <c r="D6" s="266"/>
      <c r="E6" s="266"/>
      <c r="F6" s="110"/>
    </row>
    <row r="7" spans="1:6" ht="15">
      <c r="A7" s="266" t="s">
        <v>41</v>
      </c>
      <c r="B7" s="266"/>
      <c r="C7" s="266"/>
      <c r="D7" s="266"/>
      <c r="E7" s="266"/>
      <c r="F7" s="110"/>
    </row>
    <row r="8" spans="1:6" ht="15">
      <c r="A8" s="267" t="s">
        <v>42</v>
      </c>
      <c r="B8" s="267"/>
      <c r="C8" s="267"/>
      <c r="D8" s="267"/>
      <c r="E8" s="267"/>
      <c r="F8" s="110"/>
    </row>
    <row r="9" spans="1:6" ht="15">
      <c r="A9" s="253" t="s">
        <v>9</v>
      </c>
      <c r="B9" s="254"/>
      <c r="C9" s="254"/>
      <c r="D9" s="254"/>
      <c r="E9" s="254"/>
      <c r="F9" s="110"/>
    </row>
    <row r="10" spans="1:17" ht="15">
      <c r="A10" s="248" t="s">
        <v>43</v>
      </c>
      <c r="B10" s="249"/>
      <c r="C10" s="249"/>
      <c r="D10" s="249"/>
      <c r="E10" s="249"/>
      <c r="F10" s="170"/>
      <c r="G10" s="258" t="s">
        <v>44</v>
      </c>
      <c r="H10" s="259"/>
      <c r="I10" s="259"/>
      <c r="J10" s="259"/>
      <c r="K10" s="259"/>
      <c r="M10" s="258" t="s">
        <v>45</v>
      </c>
      <c r="N10" s="259"/>
      <c r="O10" s="259"/>
      <c r="P10" s="259"/>
      <c r="Q10" s="259"/>
    </row>
    <row r="11" spans="1:17" ht="38.25">
      <c r="A11" s="65" t="s">
        <v>13</v>
      </c>
      <c r="B11" s="65" t="s">
        <v>46</v>
      </c>
      <c r="C11" s="65" t="s">
        <v>15</v>
      </c>
      <c r="D11" s="65" t="s">
        <v>16</v>
      </c>
      <c r="E11" s="65" t="s">
        <v>47</v>
      </c>
      <c r="F11" s="170"/>
      <c r="G11" s="65" t="s">
        <v>13</v>
      </c>
      <c r="H11" s="65" t="s">
        <v>46</v>
      </c>
      <c r="I11" s="65" t="s">
        <v>15</v>
      </c>
      <c r="J11" s="65" t="s">
        <v>16</v>
      </c>
      <c r="K11" s="65" t="s">
        <v>47</v>
      </c>
      <c r="M11" s="65" t="s">
        <v>13</v>
      </c>
      <c r="N11" s="65" t="s">
        <v>46</v>
      </c>
      <c r="O11" s="65" t="s">
        <v>15</v>
      </c>
      <c r="P11" s="65" t="s">
        <v>16</v>
      </c>
      <c r="Q11" s="65" t="s">
        <v>47</v>
      </c>
    </row>
    <row r="12" spans="1:17" ht="15">
      <c r="A12" s="67">
        <v>43831</v>
      </c>
      <c r="B12" s="153">
        <v>9266.92</v>
      </c>
      <c r="C12" s="153">
        <v>109544.4</v>
      </c>
      <c r="D12" s="154" t="s">
        <v>48</v>
      </c>
      <c r="E12" s="155">
        <v>81848.28</v>
      </c>
      <c r="F12" s="170"/>
      <c r="G12" s="67">
        <v>43831</v>
      </c>
      <c r="H12" s="153">
        <v>1137.52</v>
      </c>
      <c r="I12" s="153">
        <v>14223.72</v>
      </c>
      <c r="J12" s="154" t="s">
        <v>49</v>
      </c>
      <c r="K12" s="155">
        <v>9656.95</v>
      </c>
      <c r="M12" s="67">
        <v>43831</v>
      </c>
      <c r="N12" s="153">
        <v>100</v>
      </c>
      <c r="O12" s="153"/>
      <c r="P12" s="154" t="s">
        <v>50</v>
      </c>
      <c r="Q12" s="155">
        <v>63.41</v>
      </c>
    </row>
    <row r="13" spans="1:17" ht="15">
      <c r="A13" s="67" t="s">
        <v>22</v>
      </c>
      <c r="B13" s="156">
        <v>9935.35</v>
      </c>
      <c r="C13" s="156">
        <v>113425.2</v>
      </c>
      <c r="D13" s="196" t="s">
        <v>51</v>
      </c>
      <c r="E13" s="158">
        <v>89208.47</v>
      </c>
      <c r="G13" s="67" t="s">
        <v>22</v>
      </c>
      <c r="H13" s="156">
        <v>1135.19</v>
      </c>
      <c r="I13" s="156">
        <v>13325.82</v>
      </c>
      <c r="J13" s="196" t="s">
        <v>52</v>
      </c>
      <c r="K13" s="158">
        <v>9313.4</v>
      </c>
      <c r="M13" s="67" t="s">
        <v>22</v>
      </c>
      <c r="N13" s="156">
        <v>100</v>
      </c>
      <c r="O13" s="156"/>
      <c r="P13" s="196" t="s">
        <v>53</v>
      </c>
      <c r="Q13" s="158">
        <v>63.33</v>
      </c>
    </row>
    <row r="14" spans="1:18" ht="15">
      <c r="A14" s="67">
        <v>43891</v>
      </c>
      <c r="B14" s="156">
        <v>10764</v>
      </c>
      <c r="C14" s="156">
        <v>121111</v>
      </c>
      <c r="D14" s="157">
        <v>102573490</v>
      </c>
      <c r="E14" s="158">
        <v>89373.63</v>
      </c>
      <c r="F14" s="197"/>
      <c r="G14" s="67">
        <v>43891</v>
      </c>
      <c r="H14" s="156">
        <v>1081.61</v>
      </c>
      <c r="I14" s="156">
        <v>13793</v>
      </c>
      <c r="J14" s="157">
        <v>102573489</v>
      </c>
      <c r="K14" s="158">
        <v>9260.92</v>
      </c>
      <c r="L14" s="197"/>
      <c r="M14" s="67">
        <v>43891</v>
      </c>
      <c r="N14" s="156">
        <v>100</v>
      </c>
      <c r="O14" s="156"/>
      <c r="P14" s="157">
        <v>102573488</v>
      </c>
      <c r="Q14" s="158">
        <v>62.55</v>
      </c>
      <c r="R14" s="197"/>
    </row>
    <row r="15" spans="1:19" ht="15">
      <c r="A15" s="67" t="s">
        <v>25</v>
      </c>
      <c r="B15" s="153">
        <v>8404.96</v>
      </c>
      <c r="C15" s="153">
        <v>81018</v>
      </c>
      <c r="D15" s="154" t="s">
        <v>110</v>
      </c>
      <c r="E15" s="155">
        <v>65677.63</v>
      </c>
      <c r="F15" s="203"/>
      <c r="G15" s="67" t="s">
        <v>25</v>
      </c>
      <c r="H15" s="153">
        <v>896.08</v>
      </c>
      <c r="I15" s="153">
        <v>9298.8</v>
      </c>
      <c r="J15" s="154" t="s">
        <v>111</v>
      </c>
      <c r="K15" s="155">
        <v>6295.88</v>
      </c>
      <c r="L15" s="203"/>
      <c r="M15" s="67" t="s">
        <v>25</v>
      </c>
      <c r="N15" s="153">
        <v>100</v>
      </c>
      <c r="O15" s="153"/>
      <c r="P15" s="154" t="s">
        <v>113</v>
      </c>
      <c r="Q15" s="155">
        <v>61.07</v>
      </c>
      <c r="R15" s="285"/>
      <c r="S15" s="286"/>
    </row>
    <row r="16" spans="1:18" ht="15">
      <c r="A16" s="67" t="s">
        <v>26</v>
      </c>
      <c r="B16" s="156">
        <v>8511.05</v>
      </c>
      <c r="C16" s="156">
        <v>75612.6</v>
      </c>
      <c r="D16" s="157">
        <v>110454899</v>
      </c>
      <c r="E16" s="158">
        <v>63317.96</v>
      </c>
      <c r="F16" s="197"/>
      <c r="G16" s="67" t="s">
        <v>26</v>
      </c>
      <c r="H16" s="156">
        <v>950.91</v>
      </c>
      <c r="I16" s="156">
        <v>7500.54</v>
      </c>
      <c r="J16" s="157">
        <v>11045898</v>
      </c>
      <c r="K16" s="158">
        <v>5547.69</v>
      </c>
      <c r="L16" s="197"/>
      <c r="M16" s="67" t="s">
        <v>26</v>
      </c>
      <c r="N16" s="156">
        <v>100</v>
      </c>
      <c r="O16" s="156"/>
      <c r="P16" s="157">
        <v>110454897</v>
      </c>
      <c r="Q16" s="158">
        <v>60.05</v>
      </c>
      <c r="R16" s="197"/>
    </row>
    <row r="17" spans="1:18" ht="15">
      <c r="A17" s="67">
        <v>43983</v>
      </c>
      <c r="B17" s="156">
        <v>7584.57</v>
      </c>
      <c r="C17" s="153">
        <v>67309.2</v>
      </c>
      <c r="D17" s="154" t="s">
        <v>115</v>
      </c>
      <c r="E17" s="155">
        <v>58336.24</v>
      </c>
      <c r="F17" s="197"/>
      <c r="G17" s="67">
        <v>43983</v>
      </c>
      <c r="H17" s="159">
        <v>812.54</v>
      </c>
      <c r="I17" s="153">
        <v>6883.08</v>
      </c>
      <c r="J17" s="154" t="s">
        <v>116</v>
      </c>
      <c r="K17" s="155">
        <v>4998.92</v>
      </c>
      <c r="L17" s="197"/>
      <c r="M17" s="67">
        <v>43983</v>
      </c>
      <c r="N17" s="159">
        <v>100</v>
      </c>
      <c r="O17" s="153"/>
      <c r="P17" s="154" t="s">
        <v>117</v>
      </c>
      <c r="Q17" s="155">
        <v>60.5</v>
      </c>
      <c r="R17" s="197"/>
    </row>
    <row r="18" spans="1:18" ht="15">
      <c r="A18" s="67">
        <v>44013</v>
      </c>
      <c r="B18" s="153">
        <v>8758.76</v>
      </c>
      <c r="C18" s="153">
        <v>76507.2</v>
      </c>
      <c r="D18" s="154" t="s">
        <v>120</v>
      </c>
      <c r="E18" s="155">
        <v>70141.67</v>
      </c>
      <c r="F18" s="197"/>
      <c r="G18" s="67">
        <v>44013</v>
      </c>
      <c r="H18" s="153">
        <v>767.05</v>
      </c>
      <c r="I18" s="153">
        <v>7463.64</v>
      </c>
      <c r="J18" s="154" t="s">
        <v>121</v>
      </c>
      <c r="K18" s="155">
        <v>5694.72</v>
      </c>
      <c r="L18" s="197"/>
      <c r="M18" s="67">
        <v>44013</v>
      </c>
      <c r="N18" s="153">
        <v>100</v>
      </c>
      <c r="O18" s="153"/>
      <c r="P18" s="154" t="s">
        <v>122</v>
      </c>
      <c r="Q18" s="155">
        <v>64.02</v>
      </c>
      <c r="R18" s="197"/>
    </row>
    <row r="19" spans="1:18" ht="15">
      <c r="A19" s="67" t="s">
        <v>27</v>
      </c>
      <c r="B19" s="153">
        <v>7485</v>
      </c>
      <c r="C19" s="153">
        <v>65230.2</v>
      </c>
      <c r="D19" s="154" t="s">
        <v>130</v>
      </c>
      <c r="E19" s="155">
        <v>59818.71</v>
      </c>
      <c r="F19" s="197"/>
      <c r="G19" s="67" t="s">
        <v>27</v>
      </c>
      <c r="H19" s="153">
        <v>675.04</v>
      </c>
      <c r="I19" s="153">
        <v>6090.96</v>
      </c>
      <c r="J19" s="154" t="s">
        <v>131</v>
      </c>
      <c r="K19" s="155">
        <v>4695.69</v>
      </c>
      <c r="L19" s="197"/>
      <c r="M19" s="67" t="s">
        <v>27</v>
      </c>
      <c r="N19" s="153">
        <v>100</v>
      </c>
      <c r="O19" s="153"/>
      <c r="P19" s="154" t="s">
        <v>132</v>
      </c>
      <c r="Q19" s="155">
        <v>68.96</v>
      </c>
      <c r="R19" s="197"/>
    </row>
    <row r="20" spans="1:18" ht="15">
      <c r="A20" s="67" t="s">
        <v>28</v>
      </c>
      <c r="B20" s="153">
        <v>8252.87</v>
      </c>
      <c r="C20" s="153">
        <v>80299.8</v>
      </c>
      <c r="D20" s="154" t="s">
        <v>139</v>
      </c>
      <c r="E20" s="155">
        <v>69518.4</v>
      </c>
      <c r="F20" s="197"/>
      <c r="G20" s="67" t="s">
        <v>28</v>
      </c>
      <c r="H20" s="153">
        <v>855.08</v>
      </c>
      <c r="I20" s="153">
        <v>9008.52</v>
      </c>
      <c r="J20" s="154" t="s">
        <v>140</v>
      </c>
      <c r="K20" s="155">
        <v>6564.96</v>
      </c>
      <c r="L20" s="197"/>
      <c r="M20" s="67" t="s">
        <v>28</v>
      </c>
      <c r="N20" s="153">
        <v>100</v>
      </c>
      <c r="O20" s="153"/>
      <c r="P20" s="154" t="s">
        <v>141</v>
      </c>
      <c r="Q20" s="155">
        <v>70.32</v>
      </c>
      <c r="R20" s="197"/>
    </row>
    <row r="21" spans="1:18" ht="15">
      <c r="A21" s="67" t="s">
        <v>29</v>
      </c>
      <c r="B21" s="153">
        <v>8896.99</v>
      </c>
      <c r="C21" s="153">
        <v>85856.4</v>
      </c>
      <c r="D21" s="154" t="s">
        <v>144</v>
      </c>
      <c r="E21" s="155">
        <v>72587.22</v>
      </c>
      <c r="F21" s="197"/>
      <c r="G21" s="67" t="s">
        <v>29</v>
      </c>
      <c r="H21" s="153">
        <v>1026</v>
      </c>
      <c r="I21" s="153">
        <v>10199.16</v>
      </c>
      <c r="J21" s="154" t="s">
        <v>145</v>
      </c>
      <c r="K21" s="155">
        <v>17804.41</v>
      </c>
      <c r="L21" s="197"/>
      <c r="M21" s="67" t="s">
        <v>29</v>
      </c>
      <c r="N21" s="153">
        <v>100</v>
      </c>
      <c r="O21" s="153"/>
      <c r="P21" s="154" t="s">
        <v>146</v>
      </c>
      <c r="Q21" s="155">
        <v>69.89</v>
      </c>
      <c r="R21" s="197"/>
    </row>
    <row r="22" spans="1:18" ht="15">
      <c r="A22" s="67">
        <v>44136</v>
      </c>
      <c r="B22" s="160">
        <v>6264.72</v>
      </c>
      <c r="C22" s="161">
        <v>58489.2</v>
      </c>
      <c r="D22" s="162" t="s">
        <v>155</v>
      </c>
      <c r="E22" s="163">
        <v>54871.81</v>
      </c>
      <c r="F22" s="197"/>
      <c r="G22" s="67">
        <v>44136</v>
      </c>
      <c r="H22" s="160">
        <v>659.47</v>
      </c>
      <c r="I22" s="161">
        <v>6824.04</v>
      </c>
      <c r="J22" s="162" t="s">
        <v>156</v>
      </c>
      <c r="K22" s="163">
        <v>5517.83</v>
      </c>
      <c r="L22" s="197"/>
      <c r="M22" s="67">
        <v>44136</v>
      </c>
      <c r="N22" s="160">
        <v>100</v>
      </c>
      <c r="O22" s="161"/>
      <c r="P22" s="162" t="s">
        <v>157</v>
      </c>
      <c r="Q22" s="163">
        <v>69.56</v>
      </c>
      <c r="R22" s="197"/>
    </row>
    <row r="23" spans="1:18" ht="15">
      <c r="A23" s="212">
        <v>44136</v>
      </c>
      <c r="B23" s="213">
        <v>4951.93</v>
      </c>
      <c r="C23" s="214">
        <v>49165.2</v>
      </c>
      <c r="D23" s="215" t="s">
        <v>164</v>
      </c>
      <c r="E23" s="216">
        <v>47483.1</v>
      </c>
      <c r="F23" s="197"/>
      <c r="G23" s="212">
        <v>44136</v>
      </c>
      <c r="H23" s="213">
        <v>570.49</v>
      </c>
      <c r="I23" s="214">
        <v>6494.4</v>
      </c>
      <c r="J23" s="215" t="s">
        <v>165</v>
      </c>
      <c r="K23" s="216">
        <v>5080.94</v>
      </c>
      <c r="L23" s="197"/>
      <c r="M23" s="67" t="s">
        <v>30</v>
      </c>
      <c r="N23" s="160">
        <v>100</v>
      </c>
      <c r="O23" s="161"/>
      <c r="P23" s="164" t="s">
        <v>166</v>
      </c>
      <c r="Q23" s="165">
        <v>71.44</v>
      </c>
      <c r="R23" s="197"/>
    </row>
    <row r="24" spans="1:17" ht="15">
      <c r="A24" s="166">
        <v>44166</v>
      </c>
      <c r="B24" s="160">
        <v>9748.75</v>
      </c>
      <c r="C24" s="160">
        <v>88565.4</v>
      </c>
      <c r="D24" s="162" t="s">
        <v>175</v>
      </c>
      <c r="E24" s="167">
        <v>87870.88</v>
      </c>
      <c r="F24" s="197"/>
      <c r="G24" s="166">
        <v>44166</v>
      </c>
      <c r="H24" s="160">
        <v>1181.8</v>
      </c>
      <c r="I24" s="160">
        <v>11382.42</v>
      </c>
      <c r="J24" s="162" t="s">
        <v>176</v>
      </c>
      <c r="K24" s="167">
        <v>9901.43</v>
      </c>
      <c r="L24" s="197"/>
      <c r="M24" s="166"/>
      <c r="N24" s="160"/>
      <c r="O24" s="160"/>
      <c r="P24" s="162"/>
      <c r="Q24" s="167"/>
    </row>
    <row r="25" spans="1:17" ht="15">
      <c r="A25" s="284" t="s">
        <v>31</v>
      </c>
      <c r="B25" s="284"/>
      <c r="C25" s="284"/>
      <c r="D25" s="284"/>
      <c r="E25" s="168">
        <f>SUM(E12:E24)</f>
        <v>910054</v>
      </c>
      <c r="G25" s="284" t="s">
        <v>31</v>
      </c>
      <c r="H25" s="284"/>
      <c r="I25" s="284"/>
      <c r="J25" s="284"/>
      <c r="K25" s="168">
        <f>SUM(K12:K24)</f>
        <v>100333.73999999999</v>
      </c>
      <c r="M25" s="284" t="s">
        <v>31</v>
      </c>
      <c r="N25" s="284"/>
      <c r="O25" s="284"/>
      <c r="P25" s="284"/>
      <c r="Q25" s="168">
        <f>SUM(Q12:Q24)</f>
        <v>785.0999999999999</v>
      </c>
    </row>
    <row r="26" spans="1:8" ht="15">
      <c r="A26" t="s">
        <v>153</v>
      </c>
      <c r="G26" s="170"/>
      <c r="H26" s="170"/>
    </row>
    <row r="27" spans="1:8" ht="15">
      <c r="A27" s="280" t="s">
        <v>112</v>
      </c>
      <c r="B27" s="280"/>
      <c r="C27" s="280"/>
      <c r="D27" s="280"/>
      <c r="E27" s="280"/>
      <c r="F27" s="280"/>
      <c r="G27" s="280"/>
      <c r="H27" s="280"/>
    </row>
    <row r="28" spans="1:8" ht="15">
      <c r="A28" s="217" t="s">
        <v>167</v>
      </c>
      <c r="B28" s="217"/>
      <c r="C28" s="218"/>
      <c r="D28" s="219"/>
      <c r="E28" s="219"/>
      <c r="G28" s="170"/>
      <c r="H28" s="170"/>
    </row>
    <row r="29" spans="7:8" ht="15">
      <c r="G29" s="170"/>
      <c r="H29" s="170"/>
    </row>
    <row r="30" spans="7:8" ht="15">
      <c r="G30" s="170"/>
      <c r="H30" s="170"/>
    </row>
    <row r="31" spans="7:8" ht="15">
      <c r="G31" s="170"/>
      <c r="H31" s="170"/>
    </row>
    <row r="32" spans="7:8" ht="15">
      <c r="G32" s="170"/>
      <c r="H32" s="170"/>
    </row>
    <row r="33" spans="7:8" ht="15">
      <c r="G33" s="170"/>
      <c r="H33" s="170"/>
    </row>
    <row r="34" spans="7:8" ht="15">
      <c r="G34" s="170"/>
      <c r="H34" s="170"/>
    </row>
    <row r="35" spans="7:8" ht="15">
      <c r="G35" s="170"/>
      <c r="H35" s="170"/>
    </row>
    <row r="36" spans="7:8" ht="15">
      <c r="G36" s="170"/>
      <c r="H36" s="170"/>
    </row>
    <row r="37" spans="7:8" ht="15">
      <c r="G37" s="170"/>
      <c r="H37" s="170"/>
    </row>
  </sheetData>
  <sheetProtection/>
  <mergeCells count="21">
    <mergeCell ref="A25:D25"/>
    <mergeCell ref="G25:J25"/>
    <mergeCell ref="M25:P25"/>
    <mergeCell ref="A27:H27"/>
    <mergeCell ref="R15:S15"/>
    <mergeCell ref="A6:E6"/>
    <mergeCell ref="A7:E7"/>
    <mergeCell ref="A8:E8"/>
    <mergeCell ref="A10:E10"/>
    <mergeCell ref="G10:K10"/>
    <mergeCell ref="M10:Q10"/>
    <mergeCell ref="A9:E9"/>
    <mergeCell ref="A1:E1"/>
    <mergeCell ref="H1:K1"/>
    <mergeCell ref="A2:E2"/>
    <mergeCell ref="H2:K2"/>
    <mergeCell ref="A3:E3"/>
    <mergeCell ref="H3:K3"/>
    <mergeCell ref="A4:E4"/>
    <mergeCell ref="H4:K4"/>
    <mergeCell ref="A5:E5"/>
  </mergeCells>
  <printOptions/>
  <pageMargins left="0.7900000000000001" right="0.7900000000000001" top="0.98" bottom="0.98" header="0.51" footer="0.51"/>
  <pageSetup fitToHeight="2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9">
      <selection activeCell="A25" sqref="A25:C26"/>
    </sheetView>
  </sheetViews>
  <sheetFormatPr defaultColWidth="9.140625" defaultRowHeight="15"/>
  <cols>
    <col min="1" max="1" width="12.57421875" style="0" customWidth="1"/>
    <col min="2" max="2" width="10.57421875" style="0" customWidth="1"/>
    <col min="3" max="3" width="12.140625" style="0" bestFit="1" customWidth="1"/>
    <col min="4" max="4" width="14.28125" style="0" bestFit="1" customWidth="1"/>
    <col min="5" max="5" width="16.00390625" style="0" customWidth="1"/>
    <col min="7" max="7" width="12.140625" style="0" bestFit="1" customWidth="1"/>
    <col min="8" max="8" width="10.57421875" style="0" bestFit="1" customWidth="1"/>
  </cols>
  <sheetData>
    <row r="1" spans="1:8" ht="15">
      <c r="A1" s="287" t="s">
        <v>54</v>
      </c>
      <c r="B1" s="287"/>
      <c r="C1" s="287"/>
      <c r="D1" s="287"/>
      <c r="E1" s="86"/>
      <c r="H1" s="87"/>
    </row>
    <row r="2" spans="1:8" ht="15">
      <c r="A2" s="287" t="s">
        <v>55</v>
      </c>
      <c r="B2" s="287"/>
      <c r="C2" s="287"/>
      <c r="D2" s="287"/>
      <c r="E2" s="88"/>
      <c r="G2" s="42"/>
      <c r="H2" s="89"/>
    </row>
    <row r="3" spans="1:4" ht="15">
      <c r="A3" s="287" t="s">
        <v>70</v>
      </c>
      <c r="B3" s="287"/>
      <c r="C3" s="287"/>
      <c r="D3" s="287"/>
    </row>
    <row r="4" spans="1:4" ht="15">
      <c r="A4" s="288" t="s">
        <v>187</v>
      </c>
      <c r="B4" s="289"/>
      <c r="C4" s="289"/>
      <c r="D4" s="289"/>
    </row>
    <row r="5" spans="1:4" ht="15">
      <c r="A5" s="290" t="s">
        <v>71</v>
      </c>
      <c r="B5" s="290"/>
      <c r="C5" s="290"/>
      <c r="D5" s="290"/>
    </row>
    <row r="6" spans="1:4" ht="15">
      <c r="A6" s="287" t="s">
        <v>72</v>
      </c>
      <c r="B6" s="287"/>
      <c r="C6" s="287"/>
      <c r="D6" s="287"/>
    </row>
    <row r="7" spans="1:4" ht="15">
      <c r="A7" s="292" t="s">
        <v>73</v>
      </c>
      <c r="B7" s="292"/>
      <c r="C7" s="292"/>
      <c r="D7" s="292"/>
    </row>
    <row r="8" spans="1:4" ht="15">
      <c r="A8" s="293" t="s">
        <v>74</v>
      </c>
      <c r="B8" s="294"/>
      <c r="C8" s="294"/>
      <c r="D8" s="294"/>
    </row>
    <row r="9" spans="1:4" ht="15">
      <c r="A9" s="63"/>
      <c r="B9" s="63"/>
      <c r="C9" s="63"/>
      <c r="D9" s="63"/>
    </row>
    <row r="10" spans="1:4" ht="15">
      <c r="A10" s="281" t="s">
        <v>75</v>
      </c>
      <c r="B10" s="282"/>
      <c r="C10" s="282"/>
      <c r="D10" s="282"/>
    </row>
    <row r="11" spans="1:4" ht="30">
      <c r="A11" s="64" t="s">
        <v>13</v>
      </c>
      <c r="B11" s="65" t="s">
        <v>76</v>
      </c>
      <c r="C11" s="66" t="s">
        <v>77</v>
      </c>
      <c r="D11" s="65" t="s">
        <v>18</v>
      </c>
    </row>
    <row r="12" spans="1:4" ht="15.75">
      <c r="A12" s="67">
        <v>43831</v>
      </c>
      <c r="B12" s="68" t="s">
        <v>78</v>
      </c>
      <c r="C12" s="69">
        <v>421153757</v>
      </c>
      <c r="D12" s="70">
        <v>2271.52</v>
      </c>
    </row>
    <row r="13" spans="1:4" ht="15">
      <c r="A13" s="67" t="s">
        <v>22</v>
      </c>
      <c r="B13" s="71" t="s">
        <v>103</v>
      </c>
      <c r="C13" s="72">
        <v>427581988</v>
      </c>
      <c r="D13" s="73">
        <v>674.01</v>
      </c>
    </row>
    <row r="14" spans="1:5" ht="15">
      <c r="A14" s="67">
        <v>43891</v>
      </c>
      <c r="B14" s="71" t="s">
        <v>104</v>
      </c>
      <c r="C14" s="74">
        <v>434080498</v>
      </c>
      <c r="D14" s="75">
        <v>1555.49</v>
      </c>
      <c r="E14" s="197"/>
    </row>
    <row r="15" spans="1:5" ht="15">
      <c r="A15" s="67" t="s">
        <v>25</v>
      </c>
      <c r="B15" s="202">
        <v>1112</v>
      </c>
      <c r="C15" s="74">
        <v>440833214</v>
      </c>
      <c r="D15" s="76">
        <v>937.92</v>
      </c>
      <c r="E15" s="197"/>
    </row>
    <row r="16" spans="1:5" ht="15">
      <c r="A16" s="67" t="s">
        <v>26</v>
      </c>
      <c r="B16" s="71" t="s">
        <v>109</v>
      </c>
      <c r="C16" s="74">
        <v>447114963</v>
      </c>
      <c r="D16" s="77">
        <v>717.44</v>
      </c>
      <c r="E16" s="197"/>
    </row>
    <row r="17" spans="1:5" ht="15">
      <c r="A17" s="67">
        <v>43983</v>
      </c>
      <c r="B17" s="71" t="s">
        <v>119</v>
      </c>
      <c r="C17" s="74">
        <v>453375579</v>
      </c>
      <c r="D17" s="77">
        <v>543.86</v>
      </c>
      <c r="E17" s="197"/>
    </row>
    <row r="18" spans="1:5" ht="15">
      <c r="A18" s="67">
        <v>44013</v>
      </c>
      <c r="B18" s="71" t="s">
        <v>125</v>
      </c>
      <c r="C18" s="74">
        <v>460674807</v>
      </c>
      <c r="D18" s="78">
        <v>1428.46</v>
      </c>
      <c r="E18" s="197"/>
    </row>
    <row r="19" spans="1:5" ht="15">
      <c r="A19" s="67" t="s">
        <v>27</v>
      </c>
      <c r="B19" s="71" t="s">
        <v>134</v>
      </c>
      <c r="C19" s="74">
        <v>466783120</v>
      </c>
      <c r="D19" s="78">
        <v>485.38</v>
      </c>
      <c r="E19" s="197"/>
    </row>
    <row r="20" spans="1:5" ht="15">
      <c r="A20" s="67" t="s">
        <v>28</v>
      </c>
      <c r="B20" s="71" t="s">
        <v>138</v>
      </c>
      <c r="C20" s="74">
        <v>473229160</v>
      </c>
      <c r="D20" s="78">
        <v>508.1</v>
      </c>
      <c r="E20" s="197"/>
    </row>
    <row r="21" spans="1:5" ht="15">
      <c r="A21" s="67" t="s">
        <v>29</v>
      </c>
      <c r="B21" s="71" t="s">
        <v>149</v>
      </c>
      <c r="C21" s="74">
        <v>479809598</v>
      </c>
      <c r="D21" s="78">
        <v>1101.91</v>
      </c>
      <c r="E21" s="197"/>
    </row>
    <row r="22" spans="1:5" ht="15">
      <c r="A22" s="67">
        <v>44136</v>
      </c>
      <c r="B22" s="71" t="s">
        <v>151</v>
      </c>
      <c r="C22" s="74">
        <v>486546154</v>
      </c>
      <c r="D22" s="78">
        <v>1865.94</v>
      </c>
      <c r="E22" s="197"/>
    </row>
    <row r="23" spans="1:5" ht="15">
      <c r="A23" s="67" t="s">
        <v>30</v>
      </c>
      <c r="B23" s="79" t="s">
        <v>158</v>
      </c>
      <c r="C23" s="80">
        <v>493089105</v>
      </c>
      <c r="D23" s="81">
        <v>2363.93</v>
      </c>
      <c r="E23" s="197"/>
    </row>
    <row r="24" spans="1:4" ht="15">
      <c r="A24" s="278" t="s">
        <v>31</v>
      </c>
      <c r="B24" s="278"/>
      <c r="C24" s="278"/>
      <c r="D24" s="82">
        <f>SUM(D12:D23)</f>
        <v>14453.96</v>
      </c>
    </row>
    <row r="26" spans="1:3" ht="15">
      <c r="A26" s="22"/>
      <c r="B26" s="22"/>
      <c r="C26" s="23"/>
    </row>
    <row r="27" spans="1:3" ht="15">
      <c r="A27" s="22"/>
      <c r="B27" s="22"/>
      <c r="C27" s="25"/>
    </row>
    <row r="30" spans="1:4" ht="15">
      <c r="A30" s="85" t="s">
        <v>1</v>
      </c>
      <c r="B30" s="291" t="s">
        <v>79</v>
      </c>
      <c r="C30" s="291"/>
      <c r="D30" s="291"/>
    </row>
    <row r="31" spans="1:4" ht="15">
      <c r="A31" s="29">
        <v>7028272655</v>
      </c>
      <c r="B31" s="279" t="s">
        <v>80</v>
      </c>
      <c r="C31" s="279"/>
      <c r="D31" s="279"/>
    </row>
  </sheetData>
  <sheetProtection/>
  <mergeCells count="12">
    <mergeCell ref="B30:D30"/>
    <mergeCell ref="B31:D31"/>
    <mergeCell ref="A7:D7"/>
    <mergeCell ref="A8:D8"/>
    <mergeCell ref="A10:D10"/>
    <mergeCell ref="A24:C24"/>
    <mergeCell ref="A1:D1"/>
    <mergeCell ref="A2:D2"/>
    <mergeCell ref="A3:D3"/>
    <mergeCell ref="A4:D4"/>
    <mergeCell ref="A5:D5"/>
    <mergeCell ref="A6:D6"/>
  </mergeCells>
  <printOptions/>
  <pageMargins left="0.51" right="0.51" top="0.7900000000000001" bottom="0.7900000000000001" header="0.31" footer="0.3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8"/>
  <sheetViews>
    <sheetView tabSelected="1" zoomScalePageLayoutView="0" workbookViewId="0" topLeftCell="A21">
      <selection activeCell="A27" sqref="A27:D28"/>
    </sheetView>
  </sheetViews>
  <sheetFormatPr defaultColWidth="9.140625" defaultRowHeight="15"/>
  <cols>
    <col min="1" max="1" width="12.57421875" style="0" customWidth="1"/>
    <col min="2" max="2" width="19.421875" style="0" customWidth="1"/>
    <col min="3" max="3" width="13.28125" style="0" bestFit="1" customWidth="1"/>
    <col min="4" max="4" width="17.00390625" style="0" customWidth="1"/>
    <col min="5" max="5" width="14.28125" style="0" customWidth="1"/>
    <col min="6" max="6" width="2.57421875" style="0" customWidth="1"/>
    <col min="7" max="7" width="12.28125" style="0" customWidth="1"/>
    <col min="8" max="8" width="15.00390625" style="0" customWidth="1"/>
    <col min="9" max="9" width="12.57421875" style="0" customWidth="1"/>
    <col min="10" max="10" width="17.421875" style="0" customWidth="1"/>
    <col min="11" max="11" width="15.8515625" style="0" customWidth="1"/>
    <col min="12" max="12" width="16.28125" style="0" customWidth="1"/>
    <col min="13" max="13" width="13.140625" style="0" customWidth="1"/>
    <col min="14" max="14" width="10.28125" style="0" customWidth="1"/>
    <col min="15" max="15" width="10.421875" style="0" customWidth="1"/>
    <col min="16" max="16" width="13.421875" style="0" customWidth="1"/>
  </cols>
  <sheetData>
    <row r="1" spans="1:11" ht="15">
      <c r="A1" s="248" t="s">
        <v>32</v>
      </c>
      <c r="B1" s="249"/>
      <c r="C1" s="249"/>
      <c r="D1" s="249"/>
      <c r="E1" s="249"/>
      <c r="F1" s="249"/>
      <c r="G1" s="249"/>
      <c r="H1" s="249"/>
      <c r="I1" s="249"/>
      <c r="J1" s="249"/>
      <c r="K1" s="250"/>
    </row>
    <row r="2" spans="1:11" ht="15">
      <c r="A2" s="248" t="s">
        <v>81</v>
      </c>
      <c r="B2" s="249"/>
      <c r="C2" s="249"/>
      <c r="D2" s="249"/>
      <c r="E2" s="249"/>
      <c r="F2" s="249"/>
      <c r="G2" s="249"/>
      <c r="H2" s="249"/>
      <c r="I2" s="249"/>
      <c r="J2" s="249"/>
      <c r="K2" s="250"/>
    </row>
    <row r="3" spans="1:11" ht="15">
      <c r="A3" s="248" t="s">
        <v>82</v>
      </c>
      <c r="B3" s="249"/>
      <c r="C3" s="249"/>
      <c r="D3" s="249"/>
      <c r="E3" s="249"/>
      <c r="F3" s="249"/>
      <c r="G3" s="249"/>
      <c r="H3" s="249"/>
      <c r="I3" s="249"/>
      <c r="J3" s="249"/>
      <c r="K3" s="250"/>
    </row>
    <row r="4" spans="1:11" ht="15">
      <c r="A4" s="248" t="s">
        <v>83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15">
      <c r="A5" s="248" t="s">
        <v>84</v>
      </c>
      <c r="B5" s="249"/>
      <c r="C5" s="249"/>
      <c r="D5" s="249"/>
      <c r="E5" s="249"/>
      <c r="F5" s="249"/>
      <c r="G5" s="249"/>
      <c r="H5" s="249"/>
      <c r="I5" s="249"/>
      <c r="J5" s="249"/>
      <c r="K5" s="250"/>
    </row>
    <row r="6" spans="1:11" ht="15">
      <c r="A6" s="248" t="s">
        <v>85</v>
      </c>
      <c r="B6" s="249"/>
      <c r="C6" s="249"/>
      <c r="D6" s="249"/>
      <c r="E6" s="249"/>
      <c r="F6" s="249"/>
      <c r="G6" s="249"/>
      <c r="H6" s="249"/>
      <c r="I6" s="249"/>
      <c r="J6" s="249"/>
      <c r="K6" s="250"/>
    </row>
    <row r="7" spans="1:11" ht="15">
      <c r="A7" s="253" t="s">
        <v>86</v>
      </c>
      <c r="B7" s="254"/>
      <c r="C7" s="254"/>
      <c r="D7" s="254"/>
      <c r="E7" s="254"/>
      <c r="F7" s="254"/>
      <c r="G7" s="254"/>
      <c r="H7" s="254"/>
      <c r="I7" s="254"/>
      <c r="J7" s="254"/>
      <c r="K7" s="255"/>
    </row>
    <row r="8" spans="1:11" ht="15">
      <c r="A8" s="253" t="s">
        <v>87</v>
      </c>
      <c r="B8" s="254"/>
      <c r="C8" s="254"/>
      <c r="D8" s="254"/>
      <c r="E8" s="254"/>
      <c r="F8" s="254"/>
      <c r="G8" s="254"/>
      <c r="H8" s="254"/>
      <c r="I8" s="254"/>
      <c r="J8" s="254"/>
      <c r="K8" s="255"/>
    </row>
    <row r="9" spans="1:11" ht="15">
      <c r="A9" s="253" t="s">
        <v>9</v>
      </c>
      <c r="B9" s="254"/>
      <c r="C9" s="254"/>
      <c r="D9" s="254"/>
      <c r="E9" s="254"/>
      <c r="F9" s="254"/>
      <c r="G9" s="254"/>
      <c r="H9" s="254"/>
      <c r="I9" s="254"/>
      <c r="J9" s="254"/>
      <c r="K9" s="255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2" spans="1:16" ht="16.5" thickBot="1">
      <c r="A12" s="295" t="s">
        <v>88</v>
      </c>
      <c r="B12" s="296"/>
      <c r="C12" s="296"/>
      <c r="D12" s="296"/>
      <c r="E12" s="297"/>
      <c r="G12" s="295" t="s">
        <v>89</v>
      </c>
      <c r="H12" s="296"/>
      <c r="I12" s="296"/>
      <c r="J12" s="296"/>
      <c r="K12" s="297"/>
      <c r="M12" s="298" t="s">
        <v>90</v>
      </c>
      <c r="N12" s="299"/>
      <c r="O12" s="299"/>
      <c r="P12" s="300"/>
    </row>
    <row r="13" spans="1:16" ht="39" thickBot="1">
      <c r="A13" s="2" t="s">
        <v>91</v>
      </c>
      <c r="B13" s="3" t="s">
        <v>46</v>
      </c>
      <c r="C13" s="3" t="s">
        <v>15</v>
      </c>
      <c r="D13" s="3" t="s">
        <v>77</v>
      </c>
      <c r="E13" s="4" t="s">
        <v>18</v>
      </c>
      <c r="G13" s="2" t="s">
        <v>91</v>
      </c>
      <c r="H13" s="2" t="s">
        <v>46</v>
      </c>
      <c r="I13" s="2" t="s">
        <v>15</v>
      </c>
      <c r="J13" s="2" t="s">
        <v>16</v>
      </c>
      <c r="K13" s="45" t="s">
        <v>18</v>
      </c>
      <c r="M13" s="2" t="s">
        <v>91</v>
      </c>
      <c r="N13" s="2" t="s">
        <v>92</v>
      </c>
      <c r="O13" s="2" t="s">
        <v>93</v>
      </c>
      <c r="P13" s="45" t="s">
        <v>18</v>
      </c>
    </row>
    <row r="14" spans="1:16" ht="15">
      <c r="A14" s="5">
        <v>43831</v>
      </c>
      <c r="B14" s="247">
        <v>698</v>
      </c>
      <c r="C14" s="7">
        <v>13337</v>
      </c>
      <c r="D14" s="247">
        <v>33663451</v>
      </c>
      <c r="E14" s="8">
        <v>10058.8</v>
      </c>
      <c r="G14" s="5">
        <v>43831</v>
      </c>
      <c r="H14" s="32">
        <v>3062</v>
      </c>
      <c r="I14" s="33">
        <v>16958</v>
      </c>
      <c r="J14" s="13">
        <v>33663453</v>
      </c>
      <c r="K14" s="46">
        <v>21155.34</v>
      </c>
      <c r="M14" s="5">
        <v>43831</v>
      </c>
      <c r="N14" s="50">
        <v>951</v>
      </c>
      <c r="O14" s="51" t="s">
        <v>94</v>
      </c>
      <c r="P14" s="46">
        <v>987.89</v>
      </c>
    </row>
    <row r="15" spans="1:16" ht="15">
      <c r="A15" s="5" t="s">
        <v>22</v>
      </c>
      <c r="B15" s="9">
        <v>498</v>
      </c>
      <c r="C15" s="204">
        <v>11061</v>
      </c>
      <c r="D15" s="10">
        <v>35064057</v>
      </c>
      <c r="E15" s="11">
        <v>10044.51</v>
      </c>
      <c r="G15" s="5" t="s">
        <v>22</v>
      </c>
      <c r="H15" s="34">
        <v>2441</v>
      </c>
      <c r="I15" s="12">
        <v>15950</v>
      </c>
      <c r="J15" s="35">
        <v>35064059</v>
      </c>
      <c r="K15" s="47">
        <v>19576.37</v>
      </c>
      <c r="M15" s="5" t="s">
        <v>22</v>
      </c>
      <c r="N15" s="52">
        <v>299</v>
      </c>
      <c r="O15" s="37" t="s">
        <v>95</v>
      </c>
      <c r="P15" s="47">
        <v>309.33</v>
      </c>
    </row>
    <row r="16" spans="1:16" ht="15">
      <c r="A16" s="5">
        <v>43891</v>
      </c>
      <c r="B16" s="12">
        <v>373</v>
      </c>
      <c r="C16" s="12">
        <v>4288</v>
      </c>
      <c r="D16" s="13">
        <v>36608950</v>
      </c>
      <c r="E16" s="14">
        <v>4779.07</v>
      </c>
      <c r="G16" s="5">
        <v>43891</v>
      </c>
      <c r="H16" s="36">
        <v>2327</v>
      </c>
      <c r="I16" s="12">
        <v>14789</v>
      </c>
      <c r="J16" s="13">
        <v>36608952</v>
      </c>
      <c r="K16" s="47">
        <v>17916.61</v>
      </c>
      <c r="L16" s="197"/>
      <c r="M16" s="5">
        <v>43891</v>
      </c>
      <c r="N16" s="310" t="s">
        <v>188</v>
      </c>
      <c r="O16" s="311"/>
      <c r="P16" s="311"/>
    </row>
    <row r="17" spans="1:16" ht="15">
      <c r="A17" s="5" t="s">
        <v>25</v>
      </c>
      <c r="B17" s="12">
        <v>308</v>
      </c>
      <c r="C17" s="12">
        <v>2789</v>
      </c>
      <c r="D17" s="13">
        <v>38347502</v>
      </c>
      <c r="E17" s="14">
        <v>3270.47</v>
      </c>
      <c r="G17" s="5" t="s">
        <v>25</v>
      </c>
      <c r="H17" s="36">
        <v>1234</v>
      </c>
      <c r="I17" s="12">
        <v>10617</v>
      </c>
      <c r="J17" s="13">
        <v>38347504</v>
      </c>
      <c r="K17" s="47">
        <v>13312.25</v>
      </c>
      <c r="L17" s="197"/>
      <c r="M17" s="5" t="s">
        <v>25</v>
      </c>
      <c r="N17" s="312"/>
      <c r="O17" s="313"/>
      <c r="P17" s="313"/>
    </row>
    <row r="18" spans="1:16" ht="15">
      <c r="A18" s="5" t="s">
        <v>26</v>
      </c>
      <c r="B18" s="12">
        <v>325</v>
      </c>
      <c r="C18" s="12">
        <v>2046</v>
      </c>
      <c r="D18" s="13">
        <v>39806454</v>
      </c>
      <c r="E18" s="14">
        <v>2812.4</v>
      </c>
      <c r="G18" s="5" t="s">
        <v>26</v>
      </c>
      <c r="H18" s="36">
        <v>1343</v>
      </c>
      <c r="I18" s="12">
        <v>10175</v>
      </c>
      <c r="J18" s="13">
        <v>39806456</v>
      </c>
      <c r="K18" s="47">
        <v>12748.73</v>
      </c>
      <c r="L18" s="197"/>
      <c r="M18" s="5" t="s">
        <v>26</v>
      </c>
      <c r="N18" s="314"/>
      <c r="O18" s="315"/>
      <c r="P18" s="315"/>
    </row>
    <row r="19" spans="1:16" ht="15">
      <c r="A19" s="5">
        <v>43983</v>
      </c>
      <c r="B19" s="12">
        <v>332</v>
      </c>
      <c r="C19" s="12">
        <v>1745</v>
      </c>
      <c r="D19" s="13">
        <v>41183720</v>
      </c>
      <c r="E19" s="14">
        <v>2001.87</v>
      </c>
      <c r="G19" s="5">
        <v>43983</v>
      </c>
      <c r="H19" s="36">
        <v>1216</v>
      </c>
      <c r="I19" s="12">
        <v>9121</v>
      </c>
      <c r="J19" s="13">
        <v>41183722</v>
      </c>
      <c r="K19" s="47">
        <v>11830.66</v>
      </c>
      <c r="L19" s="197"/>
      <c r="M19" s="5">
        <v>43983</v>
      </c>
      <c r="N19" s="54">
        <v>100</v>
      </c>
      <c r="O19" s="55" t="s">
        <v>127</v>
      </c>
      <c r="P19" s="56">
        <v>130.42</v>
      </c>
    </row>
    <row r="20" spans="1:16" ht="15">
      <c r="A20" s="5">
        <v>44013</v>
      </c>
      <c r="B20" s="12">
        <v>346</v>
      </c>
      <c r="C20" s="12">
        <v>1515</v>
      </c>
      <c r="D20" s="13">
        <v>42555462</v>
      </c>
      <c r="E20" s="14">
        <v>1791.5</v>
      </c>
      <c r="G20" s="5">
        <v>44013</v>
      </c>
      <c r="H20" s="36">
        <v>1154</v>
      </c>
      <c r="I20" s="12">
        <v>8908</v>
      </c>
      <c r="J20" s="13">
        <v>42555464</v>
      </c>
      <c r="K20" s="47">
        <v>11086.59</v>
      </c>
      <c r="L20" s="197"/>
      <c r="M20" s="5">
        <v>44013</v>
      </c>
      <c r="N20" s="54">
        <v>100</v>
      </c>
      <c r="O20" s="55" t="s">
        <v>128</v>
      </c>
      <c r="P20" s="56">
        <v>97.13</v>
      </c>
    </row>
    <row r="21" spans="1:16" ht="15">
      <c r="A21" s="5" t="s">
        <v>27</v>
      </c>
      <c r="B21" s="12">
        <v>542</v>
      </c>
      <c r="C21" s="12">
        <v>2168</v>
      </c>
      <c r="D21" s="13">
        <v>44339712</v>
      </c>
      <c r="E21" s="14">
        <v>1649.6</v>
      </c>
      <c r="G21" s="5" t="s">
        <v>27</v>
      </c>
      <c r="H21" s="12">
        <v>1261</v>
      </c>
      <c r="I21" s="12">
        <v>9474</v>
      </c>
      <c r="J21" s="13">
        <v>44339715</v>
      </c>
      <c r="K21" s="47">
        <v>12138.86</v>
      </c>
      <c r="L21" s="197"/>
      <c r="M21" s="5" t="s">
        <v>27</v>
      </c>
      <c r="N21" s="53">
        <v>100</v>
      </c>
      <c r="O21" s="37" t="s">
        <v>126</v>
      </c>
      <c r="P21" s="47">
        <v>94.77</v>
      </c>
    </row>
    <row r="22" spans="1:16" ht="15">
      <c r="A22" s="5" t="s">
        <v>28</v>
      </c>
      <c r="B22" s="12">
        <v>568</v>
      </c>
      <c r="C22" s="12">
        <v>2507</v>
      </c>
      <c r="D22" s="13">
        <v>46118831</v>
      </c>
      <c r="E22" s="14">
        <v>3107.26</v>
      </c>
      <c r="G22" s="5" t="s">
        <v>28</v>
      </c>
      <c r="H22" s="36">
        <v>1404</v>
      </c>
      <c r="I22" s="12">
        <v>11292</v>
      </c>
      <c r="J22" s="37" t="s">
        <v>137</v>
      </c>
      <c r="K22" s="47">
        <v>12319.96</v>
      </c>
      <c r="L22" s="197"/>
      <c r="M22" s="5" t="s">
        <v>28</v>
      </c>
      <c r="N22" s="57">
        <v>100</v>
      </c>
      <c r="O22" s="37" t="s">
        <v>133</v>
      </c>
      <c r="P22" s="47">
        <v>92.89</v>
      </c>
    </row>
    <row r="23" spans="1:36" ht="15">
      <c r="A23" s="5" t="s">
        <v>29</v>
      </c>
      <c r="B23" s="12">
        <v>603</v>
      </c>
      <c r="C23" s="100">
        <v>3392.96</v>
      </c>
      <c r="D23" s="13">
        <v>47535238</v>
      </c>
      <c r="E23" s="14">
        <v>3392.96</v>
      </c>
      <c r="G23" s="5" t="s">
        <v>29</v>
      </c>
      <c r="H23" s="36">
        <v>1337</v>
      </c>
      <c r="I23" s="12">
        <v>12580.45</v>
      </c>
      <c r="J23" s="37" t="s">
        <v>142</v>
      </c>
      <c r="K23" s="47">
        <v>12580.45</v>
      </c>
      <c r="L23" s="197"/>
      <c r="M23" s="5" t="s">
        <v>29</v>
      </c>
      <c r="N23" s="57">
        <v>141</v>
      </c>
      <c r="O23" s="49">
        <v>46498392</v>
      </c>
      <c r="P23" s="47">
        <v>0</v>
      </c>
      <c r="Q23" s="301" t="s">
        <v>147</v>
      </c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</row>
    <row r="24" spans="1:35" ht="15">
      <c r="A24" s="5">
        <v>44136</v>
      </c>
      <c r="B24" s="12">
        <v>417</v>
      </c>
      <c r="C24" s="15">
        <v>2060</v>
      </c>
      <c r="D24" s="16">
        <v>48928408</v>
      </c>
      <c r="E24" s="14">
        <v>2970.71</v>
      </c>
      <c r="G24" s="5">
        <v>44136</v>
      </c>
      <c r="H24" s="36">
        <v>1231</v>
      </c>
      <c r="I24" s="12">
        <v>9387</v>
      </c>
      <c r="J24" s="37" t="s">
        <v>152</v>
      </c>
      <c r="K24" s="47">
        <v>12406.62</v>
      </c>
      <c r="L24" s="197"/>
      <c r="M24" s="5">
        <v>44136</v>
      </c>
      <c r="N24" s="53">
        <v>206</v>
      </c>
      <c r="O24" s="58">
        <v>48000420</v>
      </c>
      <c r="P24" s="47">
        <v>0</v>
      </c>
      <c r="Q24" s="209" t="s">
        <v>147</v>
      </c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</row>
    <row r="25" spans="1:16" ht="15.75" thickBot="1">
      <c r="A25" s="5" t="s">
        <v>30</v>
      </c>
      <c r="B25" s="17">
        <v>469</v>
      </c>
      <c r="C25" s="18">
        <v>2136</v>
      </c>
      <c r="D25" s="19">
        <v>50536457</v>
      </c>
      <c r="E25" s="20">
        <v>4207.7</v>
      </c>
      <c r="G25" s="5" t="s">
        <v>30</v>
      </c>
      <c r="H25" s="38">
        <v>1281</v>
      </c>
      <c r="I25" s="12">
        <v>10095</v>
      </c>
      <c r="J25" s="39" t="s">
        <v>163</v>
      </c>
      <c r="K25" s="48">
        <v>15838.43</v>
      </c>
      <c r="L25" s="197"/>
      <c r="M25" s="5" t="s">
        <v>30</v>
      </c>
      <c r="N25" s="59">
        <v>137</v>
      </c>
      <c r="O25" s="60">
        <v>49313210</v>
      </c>
      <c r="P25" s="61">
        <v>117.48</v>
      </c>
    </row>
    <row r="26" spans="1:16" ht="15">
      <c r="A26" s="308" t="s">
        <v>31</v>
      </c>
      <c r="B26" s="309"/>
      <c r="C26" s="309"/>
      <c r="D26" s="309"/>
      <c r="E26" s="21">
        <f>SUM(E14:E25)</f>
        <v>50086.85</v>
      </c>
      <c r="G26" s="308" t="s">
        <v>31</v>
      </c>
      <c r="H26" s="309"/>
      <c r="I26" s="309"/>
      <c r="J26" s="309"/>
      <c r="K26" s="21">
        <f>SUM(K14:K25)</f>
        <v>172910.87</v>
      </c>
      <c r="M26" s="270" t="s">
        <v>31</v>
      </c>
      <c r="N26" s="271"/>
      <c r="O26" s="271"/>
      <c r="P26" s="62">
        <f>SUM(P14:P25)</f>
        <v>1829.91</v>
      </c>
    </row>
    <row r="27" spans="1:8" ht="15">
      <c r="A27" s="22" t="s">
        <v>154</v>
      </c>
      <c r="B27" s="22"/>
      <c r="C27" s="23"/>
      <c r="D27" s="24"/>
      <c r="H27" s="42"/>
    </row>
    <row r="28" spans="1:8" ht="15">
      <c r="A28" s="22"/>
      <c r="B28" s="22"/>
      <c r="C28" s="25"/>
      <c r="D28" s="24"/>
      <c r="G28" s="43" t="s">
        <v>96</v>
      </c>
      <c r="H28" s="44">
        <f>SUM(E26,K26,P26)</f>
        <v>224827.63</v>
      </c>
    </row>
    <row r="29" ht="15">
      <c r="H29" s="42"/>
    </row>
    <row r="31" spans="1:2" ht="15">
      <c r="A31" s="26"/>
      <c r="B31" s="27"/>
    </row>
    <row r="35" spans="2:8" ht="15.75" thickBot="1">
      <c r="B35" s="28" t="s">
        <v>1</v>
      </c>
      <c r="C35" s="302" t="s">
        <v>97</v>
      </c>
      <c r="D35" s="303"/>
      <c r="E35" s="303"/>
      <c r="F35" s="303"/>
      <c r="G35" s="303"/>
      <c r="H35" s="304"/>
    </row>
    <row r="36" spans="2:8" ht="15.75" thickBot="1">
      <c r="B36" s="29" t="s">
        <v>98</v>
      </c>
      <c r="C36" s="305" t="s">
        <v>99</v>
      </c>
      <c r="D36" s="306"/>
      <c r="E36" s="306"/>
      <c r="F36" s="306"/>
      <c r="G36" s="306"/>
      <c r="H36" s="307"/>
    </row>
    <row r="37" spans="2:8" ht="15.75" thickBot="1">
      <c r="B37" s="29" t="s">
        <v>100</v>
      </c>
      <c r="C37" s="305" t="s">
        <v>101</v>
      </c>
      <c r="D37" s="306"/>
      <c r="E37" s="306"/>
      <c r="F37" s="306"/>
      <c r="G37" s="306"/>
      <c r="H37" s="307"/>
    </row>
    <row r="38" spans="2:8" ht="15.75" thickBot="1">
      <c r="B38" s="29" t="s">
        <v>102</v>
      </c>
      <c r="C38" s="305"/>
      <c r="D38" s="306"/>
      <c r="E38" s="306"/>
      <c r="F38" s="306"/>
      <c r="G38" s="306"/>
      <c r="H38" s="307"/>
    </row>
  </sheetData>
  <sheetProtection/>
  <mergeCells count="21">
    <mergeCell ref="C35:H35"/>
    <mergeCell ref="C36:H36"/>
    <mergeCell ref="C37:H37"/>
    <mergeCell ref="C38:H38"/>
    <mergeCell ref="A26:D26"/>
    <mergeCell ref="G26:J26"/>
    <mergeCell ref="A12:E12"/>
    <mergeCell ref="G12:K12"/>
    <mergeCell ref="M12:P12"/>
    <mergeCell ref="Q23:AJ23"/>
    <mergeCell ref="M26:O26"/>
    <mergeCell ref="N16:P18"/>
    <mergeCell ref="A9:K9"/>
    <mergeCell ref="A8:K8"/>
    <mergeCell ref="A7:K7"/>
    <mergeCell ref="A1:K1"/>
    <mergeCell ref="A2:K2"/>
    <mergeCell ref="A3:K3"/>
    <mergeCell ref="A4:K4"/>
    <mergeCell ref="A5:K5"/>
    <mergeCell ref="A6:K6"/>
  </mergeCells>
  <printOptions/>
  <pageMargins left="0.7900000000000001" right="0.7900000000000001" top="0.98" bottom="0.98" header="0.51" footer="0.51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Fazenda</dc:creator>
  <cp:keywords/>
  <dc:description/>
  <cp:lastModifiedBy>Leonardo</cp:lastModifiedBy>
  <cp:lastPrinted>2015-10-09T18:16:25Z</cp:lastPrinted>
  <dcterms:created xsi:type="dcterms:W3CDTF">2011-04-19T13:43:10Z</dcterms:created>
  <dcterms:modified xsi:type="dcterms:W3CDTF">2021-06-30T17:34:12Z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1046-11.2.0.9169</vt:lpwstr>
  </property>
</Properties>
</file>